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СС" sheetId="1" r:id="rId1"/>
  </sheets>
  <definedNames>
    <definedName name="_xlnm.Print_Area" localSheetId="0">'КСС'!$A$1:$H$121</definedName>
  </definedNames>
  <calcPr fullCalcOnLoad="1"/>
</workbook>
</file>

<file path=xl/sharedStrings.xml><?xml version="1.0" encoding="utf-8"?>
<sst xmlns="http://schemas.openxmlformats.org/spreadsheetml/2006/main" count="206" uniqueCount="125">
  <si>
    <t>Вид работа</t>
  </si>
  <si>
    <t>Количество</t>
  </si>
  <si>
    <t>7=4x6</t>
  </si>
  <si>
    <t>8=4x5</t>
  </si>
  <si>
    <t>Обща стойност</t>
  </si>
  <si>
    <t>ДДС:</t>
  </si>
  <si>
    <t xml:space="preserve"> КОЛИЧЕСТВЕНО-СТОЙНОСТНА СМЕТКА</t>
  </si>
  <si>
    <t>Единична цена</t>
  </si>
  <si>
    <t>Единична цена на материала</t>
  </si>
  <si>
    <t xml:space="preserve"> Обща стойност на материала</t>
  </si>
  <si>
    <t>Обща стойност:</t>
  </si>
  <si>
    <t>Обща стойност с ДДС:</t>
  </si>
  <si>
    <t xml:space="preserve">Приложение – КСС оферта </t>
  </si>
  <si>
    <t>Процент на ст-та на материалите:</t>
  </si>
  <si>
    <t>№</t>
  </si>
  <si>
    <t xml:space="preserve">Част "Материали" </t>
  </si>
  <si>
    <t xml:space="preserve">Участник:  </t>
  </si>
  <si>
    <t xml:space="preserve">          Непредвидени разходи - 10% от общата стойност</t>
  </si>
  <si>
    <r>
      <t>Участник:</t>
    </r>
    <r>
      <rPr>
        <sz val="12"/>
        <rFont val="Calibri"/>
        <family val="2"/>
      </rPr>
      <t xml:space="preserve"> ............................................</t>
    </r>
  </si>
  <si>
    <r>
      <t xml:space="preserve">                 </t>
    </r>
    <r>
      <rPr>
        <i/>
        <sz val="12"/>
        <color indexed="23"/>
        <rFont val="Calibri"/>
        <family val="2"/>
      </rPr>
      <t xml:space="preserve"> (име, подпис и печат)</t>
    </r>
  </si>
  <si>
    <t>Мерна ед.</t>
  </si>
  <si>
    <t>ПРОЕКТ "КРАСИВА БЪЛГАРИЯ" 2020</t>
  </si>
  <si>
    <t>Обект: Кметство с. Доситеево</t>
  </si>
  <si>
    <t>Възложител: Община Харманли</t>
  </si>
  <si>
    <t>І. Архитектурно-строителна част.</t>
  </si>
  <si>
    <t>Демонтаж на прозорци и врати</t>
  </si>
  <si>
    <t>бр.</t>
  </si>
  <si>
    <t>Демонтаж на покривна конструкция</t>
  </si>
  <si>
    <t>м2</t>
  </si>
  <si>
    <t>Направа на тънки изкопи до 0,5 м ръчно за рампа за инвалиди</t>
  </si>
  <si>
    <t>м3</t>
  </si>
  <si>
    <t>Направа и разваляне на кофраж за всички стоманобетонови елементи - плочи, пояси, щурцове, рампа и др.</t>
  </si>
  <si>
    <t>Доставка и монтаж на армировъчна мрежа ф6  15х15 см, за стаи и рампа</t>
  </si>
  <si>
    <t>Изработка, доставка и монтаж на армировка ф6 - 12, за плочи, пояс надзид и др.</t>
  </si>
  <si>
    <t>кг</t>
  </si>
  <si>
    <t>Доставка и полагане на бетон С20/25 за всички видове конструктивни елементи</t>
  </si>
  <si>
    <t>Доставка и полагане на бетон С16/20 за подложен</t>
  </si>
  <si>
    <t>Разваляне на тухлена зидария при надзид</t>
  </si>
  <si>
    <t>Направа на тухлена зидария с дебелина над 120 мм от единични тухли около отвори за врати, надзид и др.</t>
  </si>
  <si>
    <t xml:space="preserve">Направа на тухлена зидария с дебелина до 120 мм </t>
  </si>
  <si>
    <t>Демонтаж на дюшеме и гредоред  кота 0,00</t>
  </si>
  <si>
    <t>Направа на нова покривна конструкция от бичен иглолистен материал съгласно проект</t>
  </si>
  <si>
    <t>Направа на дъсчена обшивка покрив</t>
  </si>
  <si>
    <t>Покриване с парозащитно фолио (мушама) върху дъсчена обшивка</t>
  </si>
  <si>
    <t>Направа на летви на скара по покрив за керемиди</t>
  </si>
  <si>
    <t>Покриване с глинени керемиди върху готова мушама и летви</t>
  </si>
  <si>
    <t>Покриване на била и ръбове с капаци</t>
  </si>
  <si>
    <t>м</t>
  </si>
  <si>
    <t>Обшивка с пластифицирана ламарина 0,5 мм улами и комини</t>
  </si>
  <si>
    <t>Доставка и монтаж на улуци от пластифицирана ламарина,  вкл. скоби и/или крепежи</t>
  </si>
  <si>
    <t>Доставка и монтаж на водосточни тръби  ф110 от пластифицирана ламарина,  вкл. скоби и/или крепежи</t>
  </si>
  <si>
    <t>Доставка и монтаж на водосточно казанче от пластифицирана ламарина</t>
  </si>
  <si>
    <t>бр</t>
  </si>
  <si>
    <t>Доставка и монтаж на алуминиеви подпрозоречни дъски по фасади с ширина до 25 см</t>
  </si>
  <si>
    <t>Направа и разваляне на тръбно инвентарно фасадно скеле</t>
  </si>
  <si>
    <t>Доставка и монтаж на челни рендосани дъски с ширина до 20 см</t>
  </si>
  <si>
    <t>Доставка и полагане на ламиниран паркет,  с клас на износоустойчивост 32 / АС4, дебелина 8мм, вкл. XPS подложка 5мм, первази, ъгли, окрайчващи елементи, преходни лайсни и др.</t>
  </si>
  <si>
    <t>Подмяна на единични облицовъчни плочи от гранит за стълбище на входа</t>
  </si>
  <si>
    <t>Остъргване на стари фуги и фугиране на ново по каменна зидария на цокъл</t>
  </si>
  <si>
    <t>Доставка и направа на окачен таван с гипсокартон на метална конструкция, вкл. поставяне на гипсофазерна лента и шпакловане на фугите</t>
  </si>
  <si>
    <t>Направа на вътрешна варова мазилка около врати и прозорци (обръщане врати и прозорци с ширина до 20 см)</t>
  </si>
  <si>
    <t>Доставка и монтаж на розетки за комини</t>
  </si>
  <si>
    <t>Направа на гипсова фина мазилка до 3 мм по стени</t>
  </si>
  <si>
    <t>Доставка и направа на настилка от гранитогрес на лепило</t>
  </si>
  <si>
    <t>Доставка и направа на окачен таван с минераловатни пана за санитарни помещения</t>
  </si>
  <si>
    <t>Доставка и направа на облицовка от фаянсови плочки с височина 2м, вкл. фугиране и алуминиеви лайсни за външни ъгли</t>
  </si>
  <si>
    <t>Доставка и боядисване с латекс по стени и тавани до плътно покриване в цвят, одобрен от възложителя</t>
  </si>
  <si>
    <t>Изработка и монтаж на метален предпазен парапет за рампа, вкл. минизиране и боядисване</t>
  </si>
  <si>
    <t xml:space="preserve">Доставка и монтаж на топлоизолация  по фасади от ЕPS 80 мм, λ≤ 0,035, с включено лепило, стъклофибърна мрежа мин. 145 г/м2, дюбели, шпакловка и всички необходими ъглови и водобранни профили </t>
  </si>
  <si>
    <t>Доставка и полагане на външна минерална мазилка по стени, драскана, 1,5мм, включително и грунд, в цвят одобрен от възложителя</t>
  </si>
  <si>
    <t>Направа на щампован бетон по рампа</t>
  </si>
  <si>
    <t>Доставка и полагане на PVC фолио по под</t>
  </si>
  <si>
    <t xml:space="preserve">Доставка и полагане на топлоизолация по таван сутерен  XPS 50 мм, λ≤ 0,033, лепена </t>
  </si>
  <si>
    <t>Доставка и полагане на топлоизолация по тавани с минерална вата 10 см, редена</t>
  </si>
  <si>
    <t>Изработка, доставка и монтаж на PVC дограма, петкамерна - врати и прозорци, съгласно спецификация</t>
  </si>
  <si>
    <t>Изработка, доставка и монтаж на AL дограма - вътрешни врати, бели</t>
  </si>
  <si>
    <t>Натоварване и превоз на строителни отпадъци на депо на разстояние до 10 км, вкл. такса депо</t>
  </si>
  <si>
    <t>Доставка и полагане на тактилни ивици за рампа - каучукови плочи 30/30</t>
  </si>
  <si>
    <t>ІІ. Част Електрическа</t>
  </si>
  <si>
    <t>Доставка и полагане на гофрирана тръба Ф23мм по стени в готови канали</t>
  </si>
  <si>
    <t>m</t>
  </si>
  <si>
    <t>Доставка и монтаж на дефектнотокова защита, двуполюсна, до 25А</t>
  </si>
  <si>
    <t>Доставка и монтаж на автоматичен елктрически предпазител еднополюсен до 10А</t>
  </si>
  <si>
    <t>Доставка и монтаж на автоматичен елктрически предпазител еднополюсен до 25А</t>
  </si>
  <si>
    <t>Доставка и монтаж на автоматичен елктрически предпазител еднополюсен до 63А</t>
  </si>
  <si>
    <t xml:space="preserve">Доставка и монтаж ключ единичен за обикновенна скрита инсталация </t>
  </si>
  <si>
    <t>Доставка и монтаж на контакт скртита инсталация</t>
  </si>
  <si>
    <t>Доставка и монтаж ключове и контакти за обикновенна открита инсталация</t>
  </si>
  <si>
    <t>Доставка и монтаж на ключове и контакти противовлажни за окрита инсталация</t>
  </si>
  <si>
    <t>Доставка и монтаж на аплик или плафониера, LED, 14W, 4000К</t>
  </si>
  <si>
    <t>Доставка и монтаж на LED панел 600/600, 45W, 4000К, открит монтаж</t>
  </si>
  <si>
    <t>Направа на лампен или контактен излаз открит до 6м с кабел на обикн скоби ( с вкл. материали и проводници)</t>
  </si>
  <si>
    <t>Направа на лампен или контактен излаз зад гипсокартон до 6м с кабел (с вкл. материали и проводници)</t>
  </si>
  <si>
    <t>Направа на лампен или контактен излаз зад гипсокартон до 10м с кабел (с вкл. материали и проводници)</t>
  </si>
  <si>
    <t>Доставка и монтаж апартаментно табло 2х12 модула</t>
  </si>
  <si>
    <t>Направа  и монтаж на гръмоотводни прътове до 4м</t>
  </si>
  <si>
    <t>Доставка и монтаж на заземителен проводник AlMgSi Ф8mm</t>
  </si>
  <si>
    <t>Доставка и монтаж на заземителен поциконван кол 63/63/6 -1500мм</t>
  </si>
  <si>
    <t>Доставка и полагане на заземителна поцинкована шина 40/4</t>
  </si>
  <si>
    <t>Доставка и монтаж на PVC кабелни канали с ширина до 20мм</t>
  </si>
  <si>
    <t>Демонтаж на ел. ключове и кутии</t>
  </si>
  <si>
    <t>Пробиване на единични отвори с диам до 40мм в тухлени стени до 25см при ремонти</t>
  </si>
  <si>
    <t>Направа на улей 5/5 в тухлен зид с електрически къртач</t>
  </si>
  <si>
    <t>ІІІ. Част ВиК</t>
  </si>
  <si>
    <t>Доставка и монтаж на вътрешна водопроводна инсталация от полипропиленови тръби за студена вода с диаметър на тръба 25 мм</t>
  </si>
  <si>
    <t>м'</t>
  </si>
  <si>
    <t>Доставка и монтаж на вътрешна водопроводна инсталация от полипропиленови тръби за топла вода с диаметър на тръба 20 мм</t>
  </si>
  <si>
    <t>Направа на улеи 5/10 в тухлен зид с електрически къртач</t>
  </si>
  <si>
    <t>Пробиване на единични отвори с диаметър до 100мм в тухлени стени до 25см.</t>
  </si>
  <si>
    <t xml:space="preserve">Доставка и монтаж на спирателен кран 1" </t>
  </si>
  <si>
    <t>Доставка и монтаж на спирателен кран 1" с изпразнител</t>
  </si>
  <si>
    <t xml:space="preserve">Доставка и монтаж на спирателен кран 1/2" </t>
  </si>
  <si>
    <t>Доставка и монтаж на водомери за студена вода 3/4'' 5м3</t>
  </si>
  <si>
    <t xml:space="preserve">Доставка и монтаж на възвратна клапа  3/4'' </t>
  </si>
  <si>
    <t>Доставка и монтаж на тоалетна мивка, среден формат, вкл. сифон и др. фитинги</t>
  </si>
  <si>
    <t>Доставка и монтаж на тоалетна чиния керамична с порцеланово ниско промивно казанче, вкл. маншон и др. фитинги</t>
  </si>
  <si>
    <t xml:space="preserve">Доставка и монтаж на смесителна батерия за мивка, седяща </t>
  </si>
  <si>
    <t>Доставка и монтаж на PVC тръби, муфени, с фасонни части Ф50/1.8, вкл. укрепители</t>
  </si>
  <si>
    <t>Доставка и монтаж на PVC тръби, муфени, с фасонни части Ф110/2.2,  вкл. укрепители</t>
  </si>
  <si>
    <t>Доставка и монтаж на сифон - подов, чугунен, Ф50</t>
  </si>
  <si>
    <t>Изграждане на сградна ревизионна шахта 60/60/60, зидана с бетонни тухли</t>
  </si>
  <si>
    <t>Доставка, монтаж и свързване на ел. бойлер 80л. 3kW, вкл. бойлерно табло</t>
  </si>
  <si>
    <t>Демонтиране на батерия за тоалетни мивки</t>
  </si>
  <si>
    <t>ІV. Част ОВК</t>
  </si>
  <si>
    <t>Доставка и монтаж на вентилатор за WC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</si>
</sst>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0000"/>
    <numFmt numFmtId="196" formatCode="0.0000"/>
    <numFmt numFmtId="197" formatCode="0.000"/>
    <numFmt numFmtId="198" formatCode="###\ ###\ ##0.000"/>
    <numFmt numFmtId="199" formatCode="###\ ###\ ###\ ##0.00&quot; лв.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Calibri"/>
      <family val="2"/>
    </font>
    <font>
      <i/>
      <sz val="12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23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sz val="16"/>
      <name val="Calibri"/>
      <family val="2"/>
    </font>
    <font>
      <b/>
      <i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23" fillId="0" borderId="14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2" fontId="2" fillId="0" borderId="15" xfId="0" applyNumberFormat="1" applyFont="1" applyBorder="1" applyAlignment="1" applyProtection="1">
      <alignment vertical="center"/>
      <protection hidden="1"/>
    </xf>
    <xf numFmtId="2" fontId="2" fillId="0" borderId="16" xfId="0" applyNumberFormat="1" applyFont="1" applyBorder="1" applyAlignment="1" applyProtection="1">
      <alignment vertical="center"/>
      <protection hidden="1"/>
    </xf>
    <xf numFmtId="2" fontId="2" fillId="0" borderId="14" xfId="0" applyNumberFormat="1" applyFont="1" applyBorder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right" vertical="center"/>
      <protection hidden="1"/>
    </xf>
    <xf numFmtId="10" fontId="2" fillId="0" borderId="12" xfId="0" applyNumberFormat="1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2" fontId="2" fillId="0" borderId="0" xfId="0" applyNumberFormat="1" applyFont="1" applyAlignment="1" applyProtection="1">
      <alignment vertical="center"/>
      <protection locked="0"/>
    </xf>
    <xf numFmtId="2" fontId="2" fillId="33" borderId="15" xfId="0" applyNumberFormat="1" applyFont="1" applyFill="1" applyBorder="1" applyAlignment="1" applyProtection="1">
      <alignment vertical="center"/>
      <protection hidden="1"/>
    </xf>
    <xf numFmtId="2" fontId="2" fillId="33" borderId="16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/>
      <protection hidden="1"/>
    </xf>
    <xf numFmtId="0" fontId="23" fillId="33" borderId="17" xfId="0" applyFont="1" applyFill="1" applyBorder="1" applyAlignment="1" quotePrefix="1">
      <alignment horizontal="center" vertical="justify"/>
    </xf>
    <xf numFmtId="0" fontId="23" fillId="33" borderId="18" xfId="0" applyFont="1" applyFill="1" applyBorder="1" applyAlignment="1">
      <alignment vertical="justify" wrapText="1"/>
    </xf>
    <xf numFmtId="0" fontId="23" fillId="33" borderId="19" xfId="0" applyFont="1" applyFill="1" applyBorder="1" applyAlignment="1">
      <alignment horizontal="center" vertical="justify"/>
    </xf>
    <xf numFmtId="2" fontId="23" fillId="33" borderId="20" xfId="0" applyNumberFormat="1" applyFont="1" applyFill="1" applyBorder="1" applyAlignment="1">
      <alignment horizontal="center" vertical="justify"/>
    </xf>
    <xf numFmtId="0" fontId="2" fillId="0" borderId="21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vertical="justify" wrapText="1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justify" wrapText="1"/>
    </xf>
    <xf numFmtId="0" fontId="2" fillId="0" borderId="23" xfId="0" applyFont="1" applyFill="1" applyBorder="1" applyAlignment="1">
      <alignment horizontal="center"/>
    </xf>
    <xf numFmtId="0" fontId="23" fillId="33" borderId="17" xfId="0" applyFont="1" applyFill="1" applyBorder="1" applyAlignment="1" quotePrefix="1">
      <alignment horizontal="center"/>
    </xf>
    <xf numFmtId="0" fontId="23" fillId="33" borderId="19" xfId="0" applyFont="1" applyFill="1" applyBorder="1" applyAlignment="1">
      <alignment horizontal="center"/>
    </xf>
    <xf numFmtId="2" fontId="23" fillId="33" borderId="24" xfId="0" applyNumberFormat="1" applyFont="1" applyFill="1" applyBorder="1" applyAlignment="1">
      <alignment horizontal="center" vertical="justify"/>
    </xf>
    <xf numFmtId="2" fontId="2" fillId="0" borderId="25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 applyProtection="1">
      <alignment vertical="center"/>
      <protection locked="0"/>
    </xf>
    <xf numFmtId="2" fontId="2" fillId="0" borderId="27" xfId="0" applyNumberFormat="1" applyFont="1" applyBorder="1" applyAlignment="1" applyProtection="1">
      <alignment vertical="center"/>
      <protection locked="0"/>
    </xf>
    <xf numFmtId="2" fontId="2" fillId="33" borderId="28" xfId="0" applyNumberFormat="1" applyFont="1" applyFill="1" applyBorder="1" applyAlignment="1" applyProtection="1">
      <alignment vertical="center"/>
      <protection locked="0"/>
    </xf>
    <xf numFmtId="2" fontId="2" fillId="0" borderId="29" xfId="0" applyNumberFormat="1" applyFont="1" applyFill="1" applyBorder="1" applyAlignment="1" applyProtection="1">
      <alignment vertical="center"/>
      <protection locked="0"/>
    </xf>
    <xf numFmtId="2" fontId="23" fillId="33" borderId="28" xfId="0" applyNumberFormat="1" applyFont="1" applyFill="1" applyBorder="1" applyAlignment="1">
      <alignment horizontal="center" vertical="justify"/>
    </xf>
    <xf numFmtId="2" fontId="2" fillId="0" borderId="3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 wrapText="1"/>
      <protection hidden="1"/>
    </xf>
    <xf numFmtId="0" fontId="23" fillId="34" borderId="13" xfId="0" applyFont="1" applyFill="1" applyBorder="1" applyAlignment="1" applyProtection="1">
      <alignment horizontal="right" wrapText="1"/>
      <protection hidden="1"/>
    </xf>
    <xf numFmtId="0" fontId="22" fillId="0" borderId="11" xfId="0" applyFont="1" applyBorder="1" applyAlignment="1" applyProtection="1">
      <alignment horizontal="right" wrapText="1"/>
      <protection hidden="1"/>
    </xf>
    <xf numFmtId="0" fontId="22" fillId="0" borderId="14" xfId="0" applyFont="1" applyBorder="1" applyAlignment="1" applyProtection="1">
      <alignment horizontal="right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 applyProtection="1">
      <alignment horizontal="center" vertical="center" wrapText="1"/>
      <protection hidden="1"/>
    </xf>
    <xf numFmtId="0" fontId="22" fillId="0" borderId="3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 applyProtection="1">
      <alignment horizontal="left" vertical="justify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hidden="1"/>
    </xf>
    <xf numFmtId="0" fontId="22" fillId="0" borderId="33" xfId="0" applyFont="1" applyFill="1" applyBorder="1" applyAlignment="1" applyProtection="1">
      <alignment horizontal="center" vertical="center" wrapText="1"/>
      <protection hidden="1"/>
    </xf>
    <xf numFmtId="0" fontId="22" fillId="0" borderId="34" xfId="0" applyFont="1" applyFill="1" applyBorder="1" applyAlignment="1" applyProtection="1">
      <alignment horizontal="center" vertical="center" wrapText="1"/>
      <protection hidden="1"/>
    </xf>
    <xf numFmtId="0" fontId="22" fillId="0" borderId="35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22" fillId="0" borderId="32" xfId="0" applyFont="1" applyBorder="1" applyAlignment="1" applyProtection="1">
      <alignment horizontal="center" vertical="center" wrapText="1"/>
      <protection hidden="1"/>
    </xf>
    <xf numFmtId="0" fontId="22" fillId="0" borderId="37" xfId="0" applyFont="1" applyBorder="1" applyAlignment="1" applyProtection="1">
      <alignment horizontal="center" vertical="center" wrapText="1"/>
      <protection hidden="1"/>
    </xf>
    <xf numFmtId="0" fontId="22" fillId="0" borderId="38" xfId="0" applyFont="1" applyBorder="1" applyAlignment="1" applyProtection="1">
      <alignment horizontal="center" vertical="center" wrapText="1"/>
      <protection hidden="1"/>
    </xf>
    <xf numFmtId="0" fontId="22" fillId="0" borderId="39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vertical="justify"/>
      <protection locked="0"/>
    </xf>
    <xf numFmtId="0" fontId="22" fillId="0" borderId="0" xfId="0" applyFont="1" applyFill="1" applyBorder="1" applyAlignment="1" applyProtection="1">
      <alignment horizontal="right" vertical="center"/>
      <protection hidden="1"/>
    </xf>
    <xf numFmtId="0" fontId="22" fillId="0" borderId="39" xfId="0" applyFont="1" applyFill="1" applyBorder="1" applyAlignment="1" applyProtection="1">
      <alignment horizontal="right" vertical="center"/>
      <protection hidden="1"/>
    </xf>
    <xf numFmtId="0" fontId="2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2"/>
  <sheetViews>
    <sheetView tabSelected="1" view="pageBreakPreview" zoomScaleSheetLayoutView="100" workbookViewId="0" topLeftCell="A96">
      <selection activeCell="E21" sqref="E21"/>
    </sheetView>
  </sheetViews>
  <sheetFormatPr defaultColWidth="9.140625" defaultRowHeight="12.75"/>
  <cols>
    <col min="1" max="1" width="4.7109375" style="23" bestFit="1" customWidth="1"/>
    <col min="2" max="2" width="59.8515625" style="1" customWidth="1"/>
    <col min="3" max="3" width="8.57421875" style="23" customWidth="1"/>
    <col min="4" max="4" width="13.00390625" style="23" customWidth="1"/>
    <col min="5" max="5" width="12.57421875" style="23" customWidth="1"/>
    <col min="6" max="6" width="13.00390625" style="23" customWidth="1"/>
    <col min="7" max="7" width="12.8515625" style="23" customWidth="1"/>
    <col min="8" max="8" width="15.140625" style="23" customWidth="1"/>
    <col min="9" max="16384" width="9.140625" style="1" customWidth="1"/>
  </cols>
  <sheetData>
    <row r="1" spans="1:8" ht="16.5" customHeight="1">
      <c r="A1" s="86" t="s">
        <v>21</v>
      </c>
      <c r="B1" s="86"/>
      <c r="C1" s="86"/>
      <c r="D1" s="86"/>
      <c r="E1" s="83" t="s">
        <v>12</v>
      </c>
      <c r="F1" s="83"/>
      <c r="G1" s="83"/>
      <c r="H1" s="83"/>
    </row>
    <row r="2" spans="1:8" ht="12.75" customHeight="1">
      <c r="A2" s="22"/>
      <c r="B2" s="2"/>
      <c r="C2" s="22"/>
      <c r="D2" s="22"/>
      <c r="E2" s="31"/>
      <c r="F2" s="31"/>
      <c r="G2" s="31"/>
      <c r="H2" s="31"/>
    </row>
    <row r="3" spans="1:8" ht="15.75">
      <c r="A3" s="88" t="s">
        <v>22</v>
      </c>
      <c r="B3" s="88"/>
      <c r="C3" s="88"/>
      <c r="D3" s="88"/>
      <c r="E3" s="88"/>
      <c r="F3" s="88"/>
      <c r="G3" s="88"/>
      <c r="H3" s="88"/>
    </row>
    <row r="4" spans="1:8" ht="15.75">
      <c r="A4" s="87" t="s">
        <v>23</v>
      </c>
      <c r="B4" s="87"/>
      <c r="C4" s="87"/>
      <c r="D4" s="87"/>
      <c r="E4" s="87"/>
      <c r="F4" s="87"/>
      <c r="G4" s="87"/>
      <c r="H4" s="87"/>
    </row>
    <row r="5" spans="1:8" ht="15.75">
      <c r="A5" s="73" t="s">
        <v>16</v>
      </c>
      <c r="B5" s="73"/>
      <c r="C5" s="73"/>
      <c r="D5" s="73"/>
      <c r="E5" s="73"/>
      <c r="F5" s="73"/>
      <c r="G5" s="73"/>
      <c r="H5" s="73"/>
    </row>
    <row r="7" spans="1:8" ht="15.75">
      <c r="A7" s="24"/>
      <c r="B7" s="3"/>
      <c r="C7" s="85"/>
      <c r="D7" s="85"/>
      <c r="E7" s="85"/>
      <c r="F7" s="85"/>
      <c r="G7" s="85"/>
      <c r="H7" s="85"/>
    </row>
    <row r="8" spans="1:9" ht="21">
      <c r="A8" s="84" t="s">
        <v>6</v>
      </c>
      <c r="B8" s="84"/>
      <c r="C8" s="84"/>
      <c r="D8" s="84"/>
      <c r="E8" s="84"/>
      <c r="F8" s="84"/>
      <c r="G8" s="84"/>
      <c r="H8" s="84"/>
      <c r="I8" s="4"/>
    </row>
    <row r="9" spans="1:8" ht="16.5" thickBot="1">
      <c r="A9" s="25"/>
      <c r="B9" s="5"/>
      <c r="C9" s="29"/>
      <c r="D9" s="29"/>
      <c r="E9" s="29"/>
      <c r="F9" s="29"/>
      <c r="G9" s="29"/>
      <c r="H9" s="29"/>
    </row>
    <row r="10" spans="1:8" ht="15.75">
      <c r="A10" s="70" t="s">
        <v>14</v>
      </c>
      <c r="B10" s="70" t="s">
        <v>0</v>
      </c>
      <c r="C10" s="70" t="s">
        <v>20</v>
      </c>
      <c r="D10" s="70" t="s">
        <v>1</v>
      </c>
      <c r="E10" s="74" t="s">
        <v>7</v>
      </c>
      <c r="F10" s="79" t="s">
        <v>15</v>
      </c>
      <c r="G10" s="80"/>
      <c r="H10" s="70" t="s">
        <v>4</v>
      </c>
    </row>
    <row r="11" spans="1:8" ht="17.25" customHeight="1">
      <c r="A11" s="71"/>
      <c r="B11" s="71"/>
      <c r="C11" s="71"/>
      <c r="D11" s="71"/>
      <c r="E11" s="75"/>
      <c r="F11" s="77" t="s">
        <v>8</v>
      </c>
      <c r="G11" s="81" t="s">
        <v>9</v>
      </c>
      <c r="H11" s="71"/>
    </row>
    <row r="12" spans="1:8" ht="39" customHeight="1" thickBot="1">
      <c r="A12" s="72"/>
      <c r="B12" s="72"/>
      <c r="C12" s="72"/>
      <c r="D12" s="72"/>
      <c r="E12" s="76"/>
      <c r="F12" s="78"/>
      <c r="G12" s="82"/>
      <c r="H12" s="72"/>
    </row>
    <row r="13" spans="1:8" ht="15" customHeight="1" thickBot="1">
      <c r="A13" s="6">
        <v>1</v>
      </c>
      <c r="B13" s="7">
        <v>2</v>
      </c>
      <c r="C13" s="8">
        <v>3</v>
      </c>
      <c r="D13" s="7">
        <v>4</v>
      </c>
      <c r="E13" s="9">
        <v>5</v>
      </c>
      <c r="F13" s="8">
        <v>6</v>
      </c>
      <c r="G13" s="8" t="s">
        <v>2</v>
      </c>
      <c r="H13" s="10" t="s">
        <v>3</v>
      </c>
    </row>
    <row r="14" spans="1:8" ht="15.75">
      <c r="A14" s="45"/>
      <c r="B14" s="46" t="s">
        <v>24</v>
      </c>
      <c r="C14" s="47"/>
      <c r="D14" s="57"/>
      <c r="E14" s="62"/>
      <c r="F14" s="60"/>
      <c r="G14" s="42"/>
      <c r="H14" s="43"/>
    </row>
    <row r="15" spans="1:8" ht="15.75">
      <c r="A15" s="49">
        <v>1</v>
      </c>
      <c r="B15" s="50" t="s">
        <v>25</v>
      </c>
      <c r="C15" s="51" t="s">
        <v>26</v>
      </c>
      <c r="D15" s="58">
        <v>15</v>
      </c>
      <c r="E15" s="63"/>
      <c r="F15" s="61"/>
      <c r="G15" s="32">
        <f>ROUND(ROUND(D15,2)*ROUND(F15,2),2)</f>
        <v>0</v>
      </c>
      <c r="H15" s="33">
        <f>ROUND(ROUND(D15,2)*ROUND(E15,2),2)</f>
        <v>0</v>
      </c>
    </row>
    <row r="16" spans="1:8" ht="15.75">
      <c r="A16" s="49">
        <v>2</v>
      </c>
      <c r="B16" s="50" t="s">
        <v>27</v>
      </c>
      <c r="C16" s="51" t="s">
        <v>28</v>
      </c>
      <c r="D16" s="58">
        <v>200.21</v>
      </c>
      <c r="E16" s="63"/>
      <c r="F16" s="61"/>
      <c r="G16" s="32">
        <f aca="true" t="shared" si="0" ref="G16:G79">ROUND(ROUND(D16,2)*ROUND(F16,2),2)</f>
        <v>0</v>
      </c>
      <c r="H16" s="33">
        <f aca="true" t="shared" si="1" ref="H16:H79">ROUND(ROUND(D16,2)*ROUND(E16,2),2)</f>
        <v>0</v>
      </c>
    </row>
    <row r="17" spans="1:8" ht="31.5">
      <c r="A17" s="49">
        <v>3</v>
      </c>
      <c r="B17" s="50" t="s">
        <v>29</v>
      </c>
      <c r="C17" s="51" t="s">
        <v>30</v>
      </c>
      <c r="D17" s="58">
        <v>1.04</v>
      </c>
      <c r="E17" s="63"/>
      <c r="F17" s="61"/>
      <c r="G17" s="32">
        <f t="shared" si="0"/>
        <v>0</v>
      </c>
      <c r="H17" s="33">
        <f t="shared" si="1"/>
        <v>0</v>
      </c>
    </row>
    <row r="18" spans="1:8" ht="47.25">
      <c r="A18" s="49">
        <v>4</v>
      </c>
      <c r="B18" s="50" t="s">
        <v>31</v>
      </c>
      <c r="C18" s="51" t="s">
        <v>28</v>
      </c>
      <c r="D18" s="58">
        <v>227.18</v>
      </c>
      <c r="E18" s="63"/>
      <c r="F18" s="61"/>
      <c r="G18" s="32">
        <f t="shared" si="0"/>
        <v>0</v>
      </c>
      <c r="H18" s="33">
        <f t="shared" si="1"/>
        <v>0</v>
      </c>
    </row>
    <row r="19" spans="1:8" ht="31.5">
      <c r="A19" s="49">
        <v>5</v>
      </c>
      <c r="B19" s="50" t="s">
        <v>32</v>
      </c>
      <c r="C19" s="51" t="s">
        <v>28</v>
      </c>
      <c r="D19" s="58">
        <v>44.1</v>
      </c>
      <c r="E19" s="63"/>
      <c r="F19" s="61"/>
      <c r="G19" s="32">
        <f t="shared" si="0"/>
        <v>0</v>
      </c>
      <c r="H19" s="33">
        <f t="shared" si="1"/>
        <v>0</v>
      </c>
    </row>
    <row r="20" spans="1:8" ht="31.5">
      <c r="A20" s="49">
        <v>6</v>
      </c>
      <c r="B20" s="50" t="s">
        <v>33</v>
      </c>
      <c r="C20" s="51" t="s">
        <v>34</v>
      </c>
      <c r="D20" s="58">
        <v>2927</v>
      </c>
      <c r="E20" s="63"/>
      <c r="F20" s="61"/>
      <c r="G20" s="32">
        <f t="shared" si="0"/>
        <v>0</v>
      </c>
      <c r="H20" s="33">
        <f t="shared" si="1"/>
        <v>0</v>
      </c>
    </row>
    <row r="21" spans="1:8" ht="31.5">
      <c r="A21" s="49">
        <v>7</v>
      </c>
      <c r="B21" s="50" t="s">
        <v>35</v>
      </c>
      <c r="C21" s="51" t="s">
        <v>30</v>
      </c>
      <c r="D21" s="58">
        <v>42.76</v>
      </c>
      <c r="E21" s="63"/>
      <c r="F21" s="61"/>
      <c r="G21" s="32">
        <f t="shared" si="0"/>
        <v>0</v>
      </c>
      <c r="H21" s="33">
        <f t="shared" si="1"/>
        <v>0</v>
      </c>
    </row>
    <row r="22" spans="1:8" ht="15.75">
      <c r="A22" s="49">
        <v>8</v>
      </c>
      <c r="B22" s="50" t="s">
        <v>36</v>
      </c>
      <c r="C22" s="51" t="s">
        <v>30</v>
      </c>
      <c r="D22" s="58">
        <v>0.75</v>
      </c>
      <c r="E22" s="63"/>
      <c r="F22" s="61"/>
      <c r="G22" s="32">
        <f t="shared" si="0"/>
        <v>0</v>
      </c>
      <c r="H22" s="33">
        <f t="shared" si="1"/>
        <v>0</v>
      </c>
    </row>
    <row r="23" spans="1:8" ht="15.75">
      <c r="A23" s="49">
        <v>9</v>
      </c>
      <c r="B23" s="50" t="s">
        <v>37</v>
      </c>
      <c r="C23" s="51" t="s">
        <v>30</v>
      </c>
      <c r="D23" s="58">
        <v>8.1</v>
      </c>
      <c r="E23" s="63"/>
      <c r="F23" s="61"/>
      <c r="G23" s="32">
        <f t="shared" si="0"/>
        <v>0</v>
      </c>
      <c r="H23" s="33">
        <f t="shared" si="1"/>
        <v>0</v>
      </c>
    </row>
    <row r="24" spans="1:8" ht="31.5">
      <c r="A24" s="49">
        <v>10</v>
      </c>
      <c r="B24" s="50" t="s">
        <v>38</v>
      </c>
      <c r="C24" s="51" t="s">
        <v>30</v>
      </c>
      <c r="D24" s="58">
        <v>5.55</v>
      </c>
      <c r="E24" s="63"/>
      <c r="F24" s="61"/>
      <c r="G24" s="32">
        <f t="shared" si="0"/>
        <v>0</v>
      </c>
      <c r="H24" s="33">
        <f t="shared" si="1"/>
        <v>0</v>
      </c>
    </row>
    <row r="25" spans="1:8" ht="15.75">
      <c r="A25" s="49">
        <v>11</v>
      </c>
      <c r="B25" s="50" t="s">
        <v>39</v>
      </c>
      <c r="C25" s="51" t="s">
        <v>28</v>
      </c>
      <c r="D25" s="58">
        <v>12.83</v>
      </c>
      <c r="E25" s="63"/>
      <c r="F25" s="61"/>
      <c r="G25" s="32">
        <f t="shared" si="0"/>
        <v>0</v>
      </c>
      <c r="H25" s="33">
        <f t="shared" si="1"/>
        <v>0</v>
      </c>
    </row>
    <row r="26" spans="1:8" ht="15.75">
      <c r="A26" s="49">
        <v>12</v>
      </c>
      <c r="B26" s="50" t="s">
        <v>40</v>
      </c>
      <c r="C26" s="51" t="s">
        <v>28</v>
      </c>
      <c r="D26" s="58">
        <v>105.46</v>
      </c>
      <c r="E26" s="63"/>
      <c r="F26" s="61"/>
      <c r="G26" s="32">
        <f t="shared" si="0"/>
        <v>0</v>
      </c>
      <c r="H26" s="33">
        <f t="shared" si="1"/>
        <v>0</v>
      </c>
    </row>
    <row r="27" spans="1:8" ht="31.5">
      <c r="A27" s="49">
        <v>13</v>
      </c>
      <c r="B27" s="50" t="s">
        <v>41</v>
      </c>
      <c r="C27" s="51" t="s">
        <v>30</v>
      </c>
      <c r="D27" s="58">
        <v>9.22</v>
      </c>
      <c r="E27" s="63"/>
      <c r="F27" s="61"/>
      <c r="G27" s="32">
        <f t="shared" si="0"/>
        <v>0</v>
      </c>
      <c r="H27" s="33">
        <f t="shared" si="1"/>
        <v>0</v>
      </c>
    </row>
    <row r="28" spans="1:8" ht="15.75">
      <c r="A28" s="49">
        <v>14</v>
      </c>
      <c r="B28" s="52" t="s">
        <v>42</v>
      </c>
      <c r="C28" s="51" t="s">
        <v>28</v>
      </c>
      <c r="D28" s="58">
        <v>232.05</v>
      </c>
      <c r="E28" s="63"/>
      <c r="F28" s="61"/>
      <c r="G28" s="32">
        <f t="shared" si="0"/>
        <v>0</v>
      </c>
      <c r="H28" s="33">
        <f t="shared" si="1"/>
        <v>0</v>
      </c>
    </row>
    <row r="29" spans="1:8" ht="31.5">
      <c r="A29" s="49">
        <v>15</v>
      </c>
      <c r="B29" s="50" t="s">
        <v>43</v>
      </c>
      <c r="C29" s="51" t="s">
        <v>28</v>
      </c>
      <c r="D29" s="58">
        <v>232.05</v>
      </c>
      <c r="E29" s="63"/>
      <c r="F29" s="61"/>
      <c r="G29" s="32">
        <f t="shared" si="0"/>
        <v>0</v>
      </c>
      <c r="H29" s="33">
        <f t="shared" si="1"/>
        <v>0</v>
      </c>
    </row>
    <row r="30" spans="1:8" ht="15.75">
      <c r="A30" s="49">
        <v>16</v>
      </c>
      <c r="B30" s="50" t="s">
        <v>44</v>
      </c>
      <c r="C30" s="51" t="s">
        <v>28</v>
      </c>
      <c r="D30" s="58">
        <v>232.05</v>
      </c>
      <c r="E30" s="63"/>
      <c r="F30" s="61"/>
      <c r="G30" s="32">
        <f t="shared" si="0"/>
        <v>0</v>
      </c>
      <c r="H30" s="33">
        <f t="shared" si="1"/>
        <v>0</v>
      </c>
    </row>
    <row r="31" spans="1:8" ht="31.5">
      <c r="A31" s="49">
        <v>17</v>
      </c>
      <c r="B31" s="50" t="s">
        <v>45</v>
      </c>
      <c r="C31" s="51" t="s">
        <v>28</v>
      </c>
      <c r="D31" s="58">
        <v>232.05</v>
      </c>
      <c r="E31" s="63"/>
      <c r="F31" s="61"/>
      <c r="G31" s="32">
        <f t="shared" si="0"/>
        <v>0</v>
      </c>
      <c r="H31" s="33">
        <f t="shared" si="1"/>
        <v>0</v>
      </c>
    </row>
    <row r="32" spans="1:8" ht="15.75">
      <c r="A32" s="49">
        <v>18</v>
      </c>
      <c r="B32" s="50" t="s">
        <v>46</v>
      </c>
      <c r="C32" s="51" t="s">
        <v>47</v>
      </c>
      <c r="D32" s="58">
        <v>46.8</v>
      </c>
      <c r="E32" s="63"/>
      <c r="F32" s="61"/>
      <c r="G32" s="32">
        <f t="shared" si="0"/>
        <v>0</v>
      </c>
      <c r="H32" s="33">
        <f t="shared" si="1"/>
        <v>0</v>
      </c>
    </row>
    <row r="33" spans="1:8" ht="31.5">
      <c r="A33" s="49">
        <v>19</v>
      </c>
      <c r="B33" s="50" t="s">
        <v>48</v>
      </c>
      <c r="C33" s="51" t="s">
        <v>28</v>
      </c>
      <c r="D33" s="58">
        <v>11</v>
      </c>
      <c r="E33" s="63"/>
      <c r="F33" s="61"/>
      <c r="G33" s="32">
        <f t="shared" si="0"/>
        <v>0</v>
      </c>
      <c r="H33" s="33">
        <f t="shared" si="1"/>
        <v>0</v>
      </c>
    </row>
    <row r="34" spans="1:8" ht="31.5">
      <c r="A34" s="49">
        <v>20</v>
      </c>
      <c r="B34" s="50" t="s">
        <v>49</v>
      </c>
      <c r="C34" s="51" t="s">
        <v>47</v>
      </c>
      <c r="D34" s="58">
        <v>57</v>
      </c>
      <c r="E34" s="63"/>
      <c r="F34" s="61"/>
      <c r="G34" s="32">
        <f t="shared" si="0"/>
        <v>0</v>
      </c>
      <c r="H34" s="33">
        <f t="shared" si="1"/>
        <v>0</v>
      </c>
    </row>
    <row r="35" spans="1:8" ht="31.5">
      <c r="A35" s="49">
        <v>21</v>
      </c>
      <c r="B35" s="50" t="s">
        <v>50</v>
      </c>
      <c r="C35" s="51" t="s">
        <v>47</v>
      </c>
      <c r="D35" s="58">
        <v>16</v>
      </c>
      <c r="E35" s="63"/>
      <c r="F35" s="61"/>
      <c r="G35" s="32">
        <f t="shared" si="0"/>
        <v>0</v>
      </c>
      <c r="H35" s="33">
        <f t="shared" si="1"/>
        <v>0</v>
      </c>
    </row>
    <row r="36" spans="1:8" ht="31.5">
      <c r="A36" s="49">
        <v>22</v>
      </c>
      <c r="B36" s="53" t="s">
        <v>51</v>
      </c>
      <c r="C36" s="54" t="s">
        <v>52</v>
      </c>
      <c r="D36" s="59">
        <v>4</v>
      </c>
      <c r="E36" s="63"/>
      <c r="F36" s="61"/>
      <c r="G36" s="32">
        <f t="shared" si="0"/>
        <v>0</v>
      </c>
      <c r="H36" s="33">
        <f t="shared" si="1"/>
        <v>0</v>
      </c>
    </row>
    <row r="37" spans="1:8" ht="31.5">
      <c r="A37" s="49">
        <v>23</v>
      </c>
      <c r="B37" s="50" t="s">
        <v>53</v>
      </c>
      <c r="C37" s="51" t="s">
        <v>47</v>
      </c>
      <c r="D37" s="58">
        <v>14.4</v>
      </c>
      <c r="E37" s="63"/>
      <c r="F37" s="61"/>
      <c r="G37" s="32">
        <f t="shared" si="0"/>
        <v>0</v>
      </c>
      <c r="H37" s="33">
        <f t="shared" si="1"/>
        <v>0</v>
      </c>
    </row>
    <row r="38" spans="1:8" ht="31.5">
      <c r="A38" s="49">
        <v>24</v>
      </c>
      <c r="B38" s="50" t="s">
        <v>54</v>
      </c>
      <c r="C38" s="51" t="s">
        <v>28</v>
      </c>
      <c r="D38" s="58">
        <v>115</v>
      </c>
      <c r="E38" s="63"/>
      <c r="F38" s="61"/>
      <c r="G38" s="32">
        <f t="shared" si="0"/>
        <v>0</v>
      </c>
      <c r="H38" s="33">
        <f t="shared" si="1"/>
        <v>0</v>
      </c>
    </row>
    <row r="39" spans="1:8" ht="31.5">
      <c r="A39" s="49">
        <v>25</v>
      </c>
      <c r="B39" s="50" t="s">
        <v>55</v>
      </c>
      <c r="C39" s="51" t="s">
        <v>47</v>
      </c>
      <c r="D39" s="58">
        <v>45</v>
      </c>
      <c r="E39" s="63"/>
      <c r="F39" s="61"/>
      <c r="G39" s="32">
        <f t="shared" si="0"/>
        <v>0</v>
      </c>
      <c r="H39" s="33">
        <f t="shared" si="1"/>
        <v>0</v>
      </c>
    </row>
    <row r="40" spans="1:8" ht="63">
      <c r="A40" s="49">
        <v>26</v>
      </c>
      <c r="B40" s="50" t="s">
        <v>56</v>
      </c>
      <c r="C40" s="51" t="s">
        <v>28</v>
      </c>
      <c r="D40" s="58">
        <v>88.22</v>
      </c>
      <c r="E40" s="63"/>
      <c r="F40" s="61"/>
      <c r="G40" s="32">
        <f t="shared" si="0"/>
        <v>0</v>
      </c>
      <c r="H40" s="33">
        <f t="shared" si="1"/>
        <v>0</v>
      </c>
    </row>
    <row r="41" spans="1:8" ht="31.5">
      <c r="A41" s="49">
        <v>27</v>
      </c>
      <c r="B41" s="50" t="s">
        <v>57</v>
      </c>
      <c r="C41" s="51" t="s">
        <v>26</v>
      </c>
      <c r="D41" s="58">
        <v>3</v>
      </c>
      <c r="E41" s="63"/>
      <c r="F41" s="61"/>
      <c r="G41" s="32">
        <f t="shared" si="0"/>
        <v>0</v>
      </c>
      <c r="H41" s="33">
        <f t="shared" si="1"/>
        <v>0</v>
      </c>
    </row>
    <row r="42" spans="1:8" ht="31.5">
      <c r="A42" s="49">
        <v>28</v>
      </c>
      <c r="B42" s="50" t="s">
        <v>58</v>
      </c>
      <c r="C42" s="51" t="s">
        <v>28</v>
      </c>
      <c r="D42" s="58">
        <v>32</v>
      </c>
      <c r="E42" s="63"/>
      <c r="F42" s="61"/>
      <c r="G42" s="32">
        <f t="shared" si="0"/>
        <v>0</v>
      </c>
      <c r="H42" s="33">
        <f t="shared" si="1"/>
        <v>0</v>
      </c>
    </row>
    <row r="43" spans="1:8" ht="47.25">
      <c r="A43" s="49">
        <v>29</v>
      </c>
      <c r="B43" s="50" t="s">
        <v>59</v>
      </c>
      <c r="C43" s="51" t="s">
        <v>28</v>
      </c>
      <c r="D43" s="58">
        <v>112.02</v>
      </c>
      <c r="E43" s="63"/>
      <c r="F43" s="61"/>
      <c r="G43" s="32">
        <f t="shared" si="0"/>
        <v>0</v>
      </c>
      <c r="H43" s="33">
        <f t="shared" si="1"/>
        <v>0</v>
      </c>
    </row>
    <row r="44" spans="1:8" ht="47.25">
      <c r="A44" s="49">
        <v>30</v>
      </c>
      <c r="B44" s="50" t="s">
        <v>60</v>
      </c>
      <c r="C44" s="51" t="s">
        <v>47</v>
      </c>
      <c r="D44" s="58">
        <v>15</v>
      </c>
      <c r="E44" s="63"/>
      <c r="F44" s="61"/>
      <c r="G44" s="32">
        <f t="shared" si="0"/>
        <v>0</v>
      </c>
      <c r="H44" s="33">
        <f t="shared" si="1"/>
        <v>0</v>
      </c>
    </row>
    <row r="45" spans="1:8" ht="15.75">
      <c r="A45" s="49">
        <v>31</v>
      </c>
      <c r="B45" s="50" t="s">
        <v>61</v>
      </c>
      <c r="C45" s="51" t="s">
        <v>26</v>
      </c>
      <c r="D45" s="58">
        <v>6</v>
      </c>
      <c r="E45" s="63"/>
      <c r="F45" s="61"/>
      <c r="G45" s="32">
        <f t="shared" si="0"/>
        <v>0</v>
      </c>
      <c r="H45" s="33">
        <f t="shared" si="1"/>
        <v>0</v>
      </c>
    </row>
    <row r="46" spans="1:8" ht="15.75">
      <c r="A46" s="49">
        <v>32</v>
      </c>
      <c r="B46" s="50" t="s">
        <v>62</v>
      </c>
      <c r="C46" s="51" t="s">
        <v>28</v>
      </c>
      <c r="D46" s="58">
        <v>324.8</v>
      </c>
      <c r="E46" s="63"/>
      <c r="F46" s="61"/>
      <c r="G46" s="32">
        <f t="shared" si="0"/>
        <v>0</v>
      </c>
      <c r="H46" s="33">
        <f t="shared" si="1"/>
        <v>0</v>
      </c>
    </row>
    <row r="47" spans="1:8" ht="31.5">
      <c r="A47" s="49">
        <v>33</v>
      </c>
      <c r="B47" s="50" t="s">
        <v>63</v>
      </c>
      <c r="C47" s="51" t="s">
        <v>28</v>
      </c>
      <c r="D47" s="58">
        <v>26.61</v>
      </c>
      <c r="E47" s="63"/>
      <c r="F47" s="61"/>
      <c r="G47" s="32">
        <f t="shared" si="0"/>
        <v>0</v>
      </c>
      <c r="H47" s="33">
        <f t="shared" si="1"/>
        <v>0</v>
      </c>
    </row>
    <row r="48" spans="1:8" ht="31.5">
      <c r="A48" s="49">
        <v>34</v>
      </c>
      <c r="B48" s="50" t="s">
        <v>64</v>
      </c>
      <c r="C48" s="51" t="s">
        <v>28</v>
      </c>
      <c r="D48" s="58">
        <v>4.14</v>
      </c>
      <c r="E48" s="63"/>
      <c r="F48" s="61"/>
      <c r="G48" s="32">
        <f t="shared" si="0"/>
        <v>0</v>
      </c>
      <c r="H48" s="33">
        <f t="shared" si="1"/>
        <v>0</v>
      </c>
    </row>
    <row r="49" spans="1:8" ht="47.25">
      <c r="A49" s="49">
        <v>35</v>
      </c>
      <c r="B49" s="50" t="s">
        <v>65</v>
      </c>
      <c r="C49" s="51" t="s">
        <v>28</v>
      </c>
      <c r="D49" s="58">
        <v>22.4</v>
      </c>
      <c r="E49" s="63"/>
      <c r="F49" s="61"/>
      <c r="G49" s="32">
        <f t="shared" si="0"/>
        <v>0</v>
      </c>
      <c r="H49" s="33">
        <f t="shared" si="1"/>
        <v>0</v>
      </c>
    </row>
    <row r="50" spans="1:8" ht="31.5">
      <c r="A50" s="49">
        <v>36</v>
      </c>
      <c r="B50" s="50" t="s">
        <v>66</v>
      </c>
      <c r="C50" s="51" t="s">
        <v>28</v>
      </c>
      <c r="D50" s="58">
        <v>436.82</v>
      </c>
      <c r="E50" s="63"/>
      <c r="F50" s="61"/>
      <c r="G50" s="32">
        <f t="shared" si="0"/>
        <v>0</v>
      </c>
      <c r="H50" s="33">
        <f t="shared" si="1"/>
        <v>0</v>
      </c>
    </row>
    <row r="51" spans="1:8" ht="31.5">
      <c r="A51" s="49">
        <v>37</v>
      </c>
      <c r="B51" s="50" t="s">
        <v>67</v>
      </c>
      <c r="C51" s="51" t="s">
        <v>47</v>
      </c>
      <c r="D51" s="58">
        <v>18.5</v>
      </c>
      <c r="E51" s="63"/>
      <c r="F51" s="61"/>
      <c r="G51" s="32">
        <f t="shared" si="0"/>
        <v>0</v>
      </c>
      <c r="H51" s="33">
        <f t="shared" si="1"/>
        <v>0</v>
      </c>
    </row>
    <row r="52" spans="1:8" ht="63">
      <c r="A52" s="49">
        <v>38</v>
      </c>
      <c r="B52" s="50" t="s">
        <v>68</v>
      </c>
      <c r="C52" s="51" t="s">
        <v>28</v>
      </c>
      <c r="D52" s="58">
        <v>113.74</v>
      </c>
      <c r="E52" s="63"/>
      <c r="F52" s="61"/>
      <c r="G52" s="32">
        <f t="shared" si="0"/>
        <v>0</v>
      </c>
      <c r="H52" s="33">
        <f t="shared" si="1"/>
        <v>0</v>
      </c>
    </row>
    <row r="53" spans="1:8" ht="47.25">
      <c r="A53" s="49">
        <v>39</v>
      </c>
      <c r="B53" s="50" t="s">
        <v>69</v>
      </c>
      <c r="C53" s="51" t="s">
        <v>28</v>
      </c>
      <c r="D53" s="58">
        <v>113.74</v>
      </c>
      <c r="E53" s="63"/>
      <c r="F53" s="61"/>
      <c r="G53" s="32">
        <f t="shared" si="0"/>
        <v>0</v>
      </c>
      <c r="H53" s="33">
        <f t="shared" si="1"/>
        <v>0</v>
      </c>
    </row>
    <row r="54" spans="1:8" ht="15.75">
      <c r="A54" s="49">
        <v>40</v>
      </c>
      <c r="B54" s="50" t="s">
        <v>70</v>
      </c>
      <c r="C54" s="51" t="s">
        <v>28</v>
      </c>
      <c r="D54" s="58">
        <v>11.2</v>
      </c>
      <c r="E54" s="63"/>
      <c r="F54" s="61"/>
      <c r="G54" s="32">
        <f t="shared" si="0"/>
        <v>0</v>
      </c>
      <c r="H54" s="33">
        <f t="shared" si="1"/>
        <v>0</v>
      </c>
    </row>
    <row r="55" spans="1:8" ht="15.75">
      <c r="A55" s="49">
        <v>41</v>
      </c>
      <c r="B55" s="50" t="s">
        <v>71</v>
      </c>
      <c r="C55" s="51" t="s">
        <v>28</v>
      </c>
      <c r="D55" s="58">
        <v>104.71</v>
      </c>
      <c r="E55" s="63"/>
      <c r="F55" s="61"/>
      <c r="G55" s="32">
        <f t="shared" si="0"/>
        <v>0</v>
      </c>
      <c r="H55" s="33">
        <f t="shared" si="1"/>
        <v>0</v>
      </c>
    </row>
    <row r="56" spans="1:8" ht="31.5">
      <c r="A56" s="49">
        <v>42</v>
      </c>
      <c r="B56" s="50" t="s">
        <v>72</v>
      </c>
      <c r="C56" s="51" t="s">
        <v>28</v>
      </c>
      <c r="D56" s="58">
        <v>67.66</v>
      </c>
      <c r="E56" s="63"/>
      <c r="F56" s="61"/>
      <c r="G56" s="32">
        <f t="shared" si="0"/>
        <v>0</v>
      </c>
      <c r="H56" s="33">
        <f t="shared" si="1"/>
        <v>0</v>
      </c>
    </row>
    <row r="57" spans="1:8" ht="31.5">
      <c r="A57" s="49">
        <v>43</v>
      </c>
      <c r="B57" s="50" t="s">
        <v>73</v>
      </c>
      <c r="C57" s="51" t="s">
        <v>28</v>
      </c>
      <c r="D57" s="58">
        <v>123.92</v>
      </c>
      <c r="E57" s="63"/>
      <c r="F57" s="61"/>
      <c r="G57" s="32">
        <f t="shared" si="0"/>
        <v>0</v>
      </c>
      <c r="H57" s="33">
        <f t="shared" si="1"/>
        <v>0</v>
      </c>
    </row>
    <row r="58" spans="1:8" ht="31.5">
      <c r="A58" s="49">
        <v>44</v>
      </c>
      <c r="B58" s="50" t="s">
        <v>74</v>
      </c>
      <c r="C58" s="51" t="s">
        <v>28</v>
      </c>
      <c r="D58" s="58">
        <v>35.64</v>
      </c>
      <c r="E58" s="63"/>
      <c r="F58" s="61"/>
      <c r="G58" s="32">
        <f t="shared" si="0"/>
        <v>0</v>
      </c>
      <c r="H58" s="33">
        <f t="shared" si="1"/>
        <v>0</v>
      </c>
    </row>
    <row r="59" spans="1:8" ht="31.5">
      <c r="A59" s="49">
        <v>45</v>
      </c>
      <c r="B59" s="50" t="s">
        <v>75</v>
      </c>
      <c r="C59" s="51" t="s">
        <v>28</v>
      </c>
      <c r="D59" s="58">
        <v>25.57</v>
      </c>
      <c r="E59" s="63"/>
      <c r="F59" s="61"/>
      <c r="G59" s="32">
        <f t="shared" si="0"/>
        <v>0</v>
      </c>
      <c r="H59" s="33">
        <f t="shared" si="1"/>
        <v>0</v>
      </c>
    </row>
    <row r="60" spans="1:8" ht="31.5">
      <c r="A60" s="49">
        <v>46</v>
      </c>
      <c r="B60" s="50" t="s">
        <v>76</v>
      </c>
      <c r="C60" s="51" t="s">
        <v>30</v>
      </c>
      <c r="D60" s="58">
        <v>24</v>
      </c>
      <c r="E60" s="63"/>
      <c r="F60" s="61"/>
      <c r="G60" s="32">
        <f t="shared" si="0"/>
        <v>0</v>
      </c>
      <c r="H60" s="33">
        <f t="shared" si="1"/>
        <v>0</v>
      </c>
    </row>
    <row r="61" spans="1:8" ht="32.25" thickBot="1">
      <c r="A61" s="49">
        <v>47</v>
      </c>
      <c r="B61" s="50" t="s">
        <v>77</v>
      </c>
      <c r="C61" s="51" t="s">
        <v>26</v>
      </c>
      <c r="D61" s="58">
        <v>16</v>
      </c>
      <c r="E61" s="63"/>
      <c r="F61" s="61"/>
      <c r="G61" s="32">
        <f t="shared" si="0"/>
        <v>0</v>
      </c>
      <c r="H61" s="33">
        <f t="shared" si="1"/>
        <v>0</v>
      </c>
    </row>
    <row r="62" spans="1:8" ht="15.75">
      <c r="A62" s="55"/>
      <c r="B62" s="46" t="s">
        <v>78</v>
      </c>
      <c r="C62" s="56"/>
      <c r="D62" s="57"/>
      <c r="E62" s="64"/>
      <c r="F62" s="48"/>
      <c r="G62" s="48"/>
      <c r="H62" s="48"/>
    </row>
    <row r="63" spans="1:8" ht="31.5">
      <c r="A63" s="49">
        <v>48</v>
      </c>
      <c r="B63" s="50" t="s">
        <v>79</v>
      </c>
      <c r="C63" s="51" t="s">
        <v>80</v>
      </c>
      <c r="D63" s="58">
        <v>60</v>
      </c>
      <c r="E63" s="63"/>
      <c r="F63" s="61"/>
      <c r="G63" s="32">
        <f t="shared" si="0"/>
        <v>0</v>
      </c>
      <c r="H63" s="33">
        <f t="shared" si="1"/>
        <v>0</v>
      </c>
    </row>
    <row r="64" spans="1:8" ht="31.5">
      <c r="A64" s="49">
        <v>49</v>
      </c>
      <c r="B64" s="50" t="s">
        <v>81</v>
      </c>
      <c r="C64" s="51" t="s">
        <v>52</v>
      </c>
      <c r="D64" s="58">
        <v>5</v>
      </c>
      <c r="E64" s="63"/>
      <c r="F64" s="61"/>
      <c r="G64" s="32">
        <f t="shared" si="0"/>
        <v>0</v>
      </c>
      <c r="H64" s="33">
        <f t="shared" si="1"/>
        <v>0</v>
      </c>
    </row>
    <row r="65" spans="1:8" ht="31.5">
      <c r="A65" s="49">
        <v>50</v>
      </c>
      <c r="B65" s="50" t="s">
        <v>82</v>
      </c>
      <c r="C65" s="51" t="s">
        <v>52</v>
      </c>
      <c r="D65" s="58">
        <v>3</v>
      </c>
      <c r="E65" s="63"/>
      <c r="F65" s="61"/>
      <c r="G65" s="32">
        <f t="shared" si="0"/>
        <v>0</v>
      </c>
      <c r="H65" s="33">
        <f t="shared" si="1"/>
        <v>0</v>
      </c>
    </row>
    <row r="66" spans="1:8" ht="31.5">
      <c r="A66" s="49">
        <v>51</v>
      </c>
      <c r="B66" s="50" t="s">
        <v>83</v>
      </c>
      <c r="C66" s="51" t="s">
        <v>52</v>
      </c>
      <c r="D66" s="58">
        <v>10</v>
      </c>
      <c r="E66" s="63"/>
      <c r="F66" s="61"/>
      <c r="G66" s="32">
        <f t="shared" si="0"/>
        <v>0</v>
      </c>
      <c r="H66" s="33">
        <f t="shared" si="1"/>
        <v>0</v>
      </c>
    </row>
    <row r="67" spans="1:8" ht="31.5">
      <c r="A67" s="49">
        <v>52</v>
      </c>
      <c r="B67" s="50" t="s">
        <v>84</v>
      </c>
      <c r="C67" s="51" t="s">
        <v>52</v>
      </c>
      <c r="D67" s="58">
        <v>1</v>
      </c>
      <c r="E67" s="63"/>
      <c r="F67" s="61"/>
      <c r="G67" s="32">
        <f t="shared" si="0"/>
        <v>0</v>
      </c>
      <c r="H67" s="33">
        <f t="shared" si="1"/>
        <v>0</v>
      </c>
    </row>
    <row r="68" spans="1:8" ht="31.5">
      <c r="A68" s="49">
        <v>53</v>
      </c>
      <c r="B68" s="50" t="s">
        <v>85</v>
      </c>
      <c r="C68" s="51" t="s">
        <v>52</v>
      </c>
      <c r="D68" s="58">
        <v>5</v>
      </c>
      <c r="E68" s="63"/>
      <c r="F68" s="61"/>
      <c r="G68" s="32">
        <f t="shared" si="0"/>
        <v>0</v>
      </c>
      <c r="H68" s="33">
        <f t="shared" si="1"/>
        <v>0</v>
      </c>
    </row>
    <row r="69" spans="1:8" ht="15.75">
      <c r="A69" s="49">
        <v>54</v>
      </c>
      <c r="B69" s="50" t="s">
        <v>86</v>
      </c>
      <c r="C69" s="51" t="s">
        <v>52</v>
      </c>
      <c r="D69" s="58">
        <v>18</v>
      </c>
      <c r="E69" s="63"/>
      <c r="F69" s="61"/>
      <c r="G69" s="32">
        <f t="shared" si="0"/>
        <v>0</v>
      </c>
      <c r="H69" s="33">
        <f t="shared" si="1"/>
        <v>0</v>
      </c>
    </row>
    <row r="70" spans="1:8" ht="31.5">
      <c r="A70" s="49">
        <v>55</v>
      </c>
      <c r="B70" s="50" t="s">
        <v>87</v>
      </c>
      <c r="C70" s="51" t="s">
        <v>52</v>
      </c>
      <c r="D70" s="58">
        <v>4</v>
      </c>
      <c r="E70" s="63"/>
      <c r="F70" s="61"/>
      <c r="G70" s="32">
        <f t="shared" si="0"/>
        <v>0</v>
      </c>
      <c r="H70" s="33">
        <f t="shared" si="1"/>
        <v>0</v>
      </c>
    </row>
    <row r="71" spans="1:8" ht="31.5">
      <c r="A71" s="49">
        <v>56</v>
      </c>
      <c r="B71" s="50" t="s">
        <v>88</v>
      </c>
      <c r="C71" s="51" t="s">
        <v>52</v>
      </c>
      <c r="D71" s="58">
        <v>1</v>
      </c>
      <c r="E71" s="63"/>
      <c r="F71" s="61"/>
      <c r="G71" s="32">
        <f t="shared" si="0"/>
        <v>0</v>
      </c>
      <c r="H71" s="33">
        <f t="shared" si="1"/>
        <v>0</v>
      </c>
    </row>
    <row r="72" spans="1:8" ht="31.5">
      <c r="A72" s="49">
        <v>57</v>
      </c>
      <c r="B72" s="50" t="s">
        <v>89</v>
      </c>
      <c r="C72" s="51" t="s">
        <v>52</v>
      </c>
      <c r="D72" s="58">
        <v>9</v>
      </c>
      <c r="E72" s="63"/>
      <c r="F72" s="61"/>
      <c r="G72" s="32">
        <f t="shared" si="0"/>
        <v>0</v>
      </c>
      <c r="H72" s="33">
        <f t="shared" si="1"/>
        <v>0</v>
      </c>
    </row>
    <row r="73" spans="1:8" ht="31.5">
      <c r="A73" s="49">
        <v>58</v>
      </c>
      <c r="B73" s="50" t="s">
        <v>90</v>
      </c>
      <c r="C73" s="51" t="s">
        <v>52</v>
      </c>
      <c r="D73" s="58">
        <v>16</v>
      </c>
      <c r="E73" s="63"/>
      <c r="F73" s="61"/>
      <c r="G73" s="32">
        <f t="shared" si="0"/>
        <v>0</v>
      </c>
      <c r="H73" s="33">
        <f t="shared" si="1"/>
        <v>0</v>
      </c>
    </row>
    <row r="74" spans="1:8" ht="31.5">
      <c r="A74" s="49">
        <v>59</v>
      </c>
      <c r="B74" s="50" t="s">
        <v>91</v>
      </c>
      <c r="C74" s="51" t="s">
        <v>52</v>
      </c>
      <c r="D74" s="58">
        <v>7</v>
      </c>
      <c r="E74" s="63"/>
      <c r="F74" s="61"/>
      <c r="G74" s="32">
        <f t="shared" si="0"/>
        <v>0</v>
      </c>
      <c r="H74" s="33">
        <f t="shared" si="1"/>
        <v>0</v>
      </c>
    </row>
    <row r="75" spans="1:8" ht="31.5">
      <c r="A75" s="49">
        <v>60</v>
      </c>
      <c r="B75" s="50" t="s">
        <v>92</v>
      </c>
      <c r="C75" s="51" t="s">
        <v>52</v>
      </c>
      <c r="D75" s="58">
        <v>15</v>
      </c>
      <c r="E75" s="63"/>
      <c r="F75" s="61"/>
      <c r="G75" s="32">
        <f t="shared" si="0"/>
        <v>0</v>
      </c>
      <c r="H75" s="33">
        <f t="shared" si="1"/>
        <v>0</v>
      </c>
    </row>
    <row r="76" spans="1:8" ht="31.5">
      <c r="A76" s="49">
        <v>61</v>
      </c>
      <c r="B76" s="50" t="s">
        <v>93</v>
      </c>
      <c r="C76" s="51" t="s">
        <v>52</v>
      </c>
      <c r="D76" s="58">
        <v>13</v>
      </c>
      <c r="E76" s="63"/>
      <c r="F76" s="61"/>
      <c r="G76" s="32">
        <f t="shared" si="0"/>
        <v>0</v>
      </c>
      <c r="H76" s="33">
        <f t="shared" si="1"/>
        <v>0</v>
      </c>
    </row>
    <row r="77" spans="1:8" ht="15.75">
      <c r="A77" s="49">
        <v>62</v>
      </c>
      <c r="B77" s="50" t="s">
        <v>94</v>
      </c>
      <c r="C77" s="51" t="s">
        <v>52</v>
      </c>
      <c r="D77" s="58">
        <v>1</v>
      </c>
      <c r="E77" s="63"/>
      <c r="F77" s="61"/>
      <c r="G77" s="32">
        <f t="shared" si="0"/>
        <v>0</v>
      </c>
      <c r="H77" s="33">
        <f t="shared" si="1"/>
        <v>0</v>
      </c>
    </row>
    <row r="78" spans="1:8" ht="15.75">
      <c r="A78" s="49">
        <v>63</v>
      </c>
      <c r="B78" s="50" t="s">
        <v>95</v>
      </c>
      <c r="C78" s="51" t="s">
        <v>52</v>
      </c>
      <c r="D78" s="58">
        <v>2</v>
      </c>
      <c r="E78" s="63"/>
      <c r="F78" s="61"/>
      <c r="G78" s="32">
        <f t="shared" si="0"/>
        <v>0</v>
      </c>
      <c r="H78" s="33">
        <f t="shared" si="1"/>
        <v>0</v>
      </c>
    </row>
    <row r="79" spans="1:8" ht="31.5">
      <c r="A79" s="49">
        <v>64</v>
      </c>
      <c r="B79" s="50" t="s">
        <v>96</v>
      </c>
      <c r="C79" s="51" t="s">
        <v>80</v>
      </c>
      <c r="D79" s="58">
        <v>40</v>
      </c>
      <c r="E79" s="63"/>
      <c r="F79" s="61"/>
      <c r="G79" s="32">
        <f t="shared" si="0"/>
        <v>0</v>
      </c>
      <c r="H79" s="33">
        <f t="shared" si="1"/>
        <v>0</v>
      </c>
    </row>
    <row r="80" spans="1:8" ht="31.5">
      <c r="A80" s="49">
        <v>65</v>
      </c>
      <c r="B80" s="50" t="s">
        <v>97</v>
      </c>
      <c r="C80" s="51" t="s">
        <v>52</v>
      </c>
      <c r="D80" s="58">
        <v>3</v>
      </c>
      <c r="E80" s="63"/>
      <c r="F80" s="61"/>
      <c r="G80" s="32">
        <f aca="true" t="shared" si="2" ref="G80:G96">ROUND(ROUND(D80,2)*ROUND(F80,2),2)</f>
        <v>0</v>
      </c>
      <c r="H80" s="33">
        <f aca="true" t="shared" si="3" ref="H80:H96">ROUND(ROUND(D80,2)*ROUND(E80,2),2)</f>
        <v>0</v>
      </c>
    </row>
    <row r="81" spans="1:8" ht="31.5">
      <c r="A81" s="49">
        <v>66</v>
      </c>
      <c r="B81" s="50" t="s">
        <v>98</v>
      </c>
      <c r="C81" s="51" t="s">
        <v>80</v>
      </c>
      <c r="D81" s="58">
        <v>15</v>
      </c>
      <c r="E81" s="63"/>
      <c r="F81" s="61"/>
      <c r="G81" s="32">
        <f t="shared" si="2"/>
        <v>0</v>
      </c>
      <c r="H81" s="33">
        <f t="shared" si="3"/>
        <v>0</v>
      </c>
    </row>
    <row r="82" spans="1:8" ht="31.5">
      <c r="A82" s="49">
        <v>67</v>
      </c>
      <c r="B82" s="50" t="s">
        <v>99</v>
      </c>
      <c r="C82" s="51" t="s">
        <v>80</v>
      </c>
      <c r="D82" s="58">
        <v>26</v>
      </c>
      <c r="E82" s="63"/>
      <c r="F82" s="61"/>
      <c r="G82" s="32">
        <f t="shared" si="2"/>
        <v>0</v>
      </c>
      <c r="H82" s="33">
        <f t="shared" si="3"/>
        <v>0</v>
      </c>
    </row>
    <row r="83" spans="1:8" ht="15.75">
      <c r="A83" s="49">
        <v>68</v>
      </c>
      <c r="B83" s="50" t="s">
        <v>100</v>
      </c>
      <c r="C83" s="51" t="s">
        <v>52</v>
      </c>
      <c r="D83" s="58">
        <v>50</v>
      </c>
      <c r="E83" s="63"/>
      <c r="F83" s="61"/>
      <c r="G83" s="32">
        <f t="shared" si="2"/>
        <v>0</v>
      </c>
      <c r="H83" s="33">
        <f t="shared" si="3"/>
        <v>0</v>
      </c>
    </row>
    <row r="84" spans="1:8" ht="31.5">
      <c r="A84" s="49">
        <v>69</v>
      </c>
      <c r="B84" s="50" t="s">
        <v>101</v>
      </c>
      <c r="C84" s="51" t="s">
        <v>52</v>
      </c>
      <c r="D84" s="58">
        <v>25</v>
      </c>
      <c r="E84" s="63"/>
      <c r="F84" s="61"/>
      <c r="G84" s="32">
        <f t="shared" si="2"/>
        <v>0</v>
      </c>
      <c r="H84" s="33">
        <f t="shared" si="3"/>
        <v>0</v>
      </c>
    </row>
    <row r="85" spans="1:8" ht="16.5" thickBot="1">
      <c r="A85" s="49">
        <v>70</v>
      </c>
      <c r="B85" s="50" t="s">
        <v>102</v>
      </c>
      <c r="C85" s="51" t="s">
        <v>47</v>
      </c>
      <c r="D85" s="58">
        <v>60</v>
      </c>
      <c r="E85" s="63"/>
      <c r="F85" s="61"/>
      <c r="G85" s="32">
        <f t="shared" si="2"/>
        <v>0</v>
      </c>
      <c r="H85" s="33">
        <f t="shared" si="3"/>
        <v>0</v>
      </c>
    </row>
    <row r="86" spans="1:8" ht="15.75">
      <c r="A86" s="55"/>
      <c r="B86" s="46" t="s">
        <v>103</v>
      </c>
      <c r="C86" s="56"/>
      <c r="D86" s="57"/>
      <c r="E86" s="64"/>
      <c r="F86" s="48"/>
      <c r="G86" s="48"/>
      <c r="H86" s="48"/>
    </row>
    <row r="87" spans="1:8" ht="47.25">
      <c r="A87" s="49">
        <v>71</v>
      </c>
      <c r="B87" s="50" t="s">
        <v>104</v>
      </c>
      <c r="C87" s="51" t="s">
        <v>105</v>
      </c>
      <c r="D87" s="58">
        <v>29.4</v>
      </c>
      <c r="E87" s="63"/>
      <c r="F87" s="61"/>
      <c r="G87" s="32">
        <f t="shared" si="2"/>
        <v>0</v>
      </c>
      <c r="H87" s="33">
        <f t="shared" si="3"/>
        <v>0</v>
      </c>
    </row>
    <row r="88" spans="1:8" ht="47.25">
      <c r="A88" s="49">
        <v>72</v>
      </c>
      <c r="B88" s="50" t="s">
        <v>106</v>
      </c>
      <c r="C88" s="51" t="s">
        <v>105</v>
      </c>
      <c r="D88" s="58">
        <v>1</v>
      </c>
      <c r="E88" s="63"/>
      <c r="F88" s="61"/>
      <c r="G88" s="32">
        <f t="shared" si="2"/>
        <v>0</v>
      </c>
      <c r="H88" s="33">
        <f t="shared" si="3"/>
        <v>0</v>
      </c>
    </row>
    <row r="89" spans="1:8" ht="15.75">
      <c r="A89" s="49">
        <v>73</v>
      </c>
      <c r="B89" s="50" t="s">
        <v>107</v>
      </c>
      <c r="C89" s="51" t="s">
        <v>105</v>
      </c>
      <c r="D89" s="58">
        <v>2</v>
      </c>
      <c r="E89" s="63"/>
      <c r="F89" s="61"/>
      <c r="G89" s="32">
        <f t="shared" si="2"/>
        <v>0</v>
      </c>
      <c r="H89" s="33">
        <f t="shared" si="3"/>
        <v>0</v>
      </c>
    </row>
    <row r="90" spans="1:8" ht="15.75" customHeight="1">
      <c r="A90" s="49">
        <v>74</v>
      </c>
      <c r="B90" s="50" t="s">
        <v>108</v>
      </c>
      <c r="C90" s="51" t="s">
        <v>26</v>
      </c>
      <c r="D90" s="58">
        <v>2</v>
      </c>
      <c r="E90" s="63"/>
      <c r="F90" s="61"/>
      <c r="G90" s="32">
        <f t="shared" si="2"/>
        <v>0</v>
      </c>
      <c r="H90" s="33">
        <f t="shared" si="3"/>
        <v>0</v>
      </c>
    </row>
    <row r="91" spans="1:8" ht="15.75">
      <c r="A91" s="49">
        <v>75</v>
      </c>
      <c r="B91" s="50" t="s">
        <v>109</v>
      </c>
      <c r="C91" s="51" t="s">
        <v>26</v>
      </c>
      <c r="D91" s="58">
        <v>1</v>
      </c>
      <c r="E91" s="63"/>
      <c r="F91" s="61"/>
      <c r="G91" s="32">
        <f t="shared" si="2"/>
        <v>0</v>
      </c>
      <c r="H91" s="33">
        <f t="shared" si="3"/>
        <v>0</v>
      </c>
    </row>
    <row r="92" spans="1:8" ht="15.75">
      <c r="A92" s="49">
        <v>76</v>
      </c>
      <c r="B92" s="50" t="s">
        <v>110</v>
      </c>
      <c r="C92" s="51" t="s">
        <v>26</v>
      </c>
      <c r="D92" s="58">
        <v>1</v>
      </c>
      <c r="E92" s="63"/>
      <c r="F92" s="61"/>
      <c r="G92" s="32">
        <f t="shared" si="2"/>
        <v>0</v>
      </c>
      <c r="H92" s="33">
        <f t="shared" si="3"/>
        <v>0</v>
      </c>
    </row>
    <row r="93" spans="1:8" ht="15.75">
      <c r="A93" s="49">
        <v>77</v>
      </c>
      <c r="B93" s="50" t="s">
        <v>111</v>
      </c>
      <c r="C93" s="51" t="s">
        <v>26</v>
      </c>
      <c r="D93" s="58">
        <v>2</v>
      </c>
      <c r="E93" s="63"/>
      <c r="F93" s="61"/>
      <c r="G93" s="32">
        <f t="shared" si="2"/>
        <v>0</v>
      </c>
      <c r="H93" s="33">
        <f t="shared" si="3"/>
        <v>0</v>
      </c>
    </row>
    <row r="94" spans="1:8" ht="31.5">
      <c r="A94" s="49">
        <v>78</v>
      </c>
      <c r="B94" s="50" t="s">
        <v>112</v>
      </c>
      <c r="C94" s="51" t="s">
        <v>26</v>
      </c>
      <c r="D94" s="58">
        <v>1</v>
      </c>
      <c r="E94" s="63"/>
      <c r="F94" s="61"/>
      <c r="G94" s="32">
        <f t="shared" si="2"/>
        <v>0</v>
      </c>
      <c r="H94" s="33">
        <f t="shared" si="3"/>
        <v>0</v>
      </c>
    </row>
    <row r="95" spans="1:8" ht="15.75">
      <c r="A95" s="49">
        <v>79</v>
      </c>
      <c r="B95" s="50" t="s">
        <v>113</v>
      </c>
      <c r="C95" s="51" t="s">
        <v>26</v>
      </c>
      <c r="D95" s="58">
        <v>1</v>
      </c>
      <c r="E95" s="63"/>
      <c r="F95" s="61"/>
      <c r="G95" s="32">
        <f t="shared" si="2"/>
        <v>0</v>
      </c>
      <c r="H95" s="33">
        <f t="shared" si="3"/>
        <v>0</v>
      </c>
    </row>
    <row r="96" spans="1:8" ht="31.5">
      <c r="A96" s="49">
        <v>80</v>
      </c>
      <c r="B96" s="50" t="s">
        <v>114</v>
      </c>
      <c r="C96" s="51" t="s">
        <v>26</v>
      </c>
      <c r="D96" s="58">
        <v>2</v>
      </c>
      <c r="E96" s="63"/>
      <c r="F96" s="61"/>
      <c r="G96" s="32">
        <f t="shared" si="2"/>
        <v>0</v>
      </c>
      <c r="H96" s="33">
        <f t="shared" si="3"/>
        <v>0</v>
      </c>
    </row>
    <row r="97" spans="1:8" ht="47.25">
      <c r="A97" s="49">
        <v>81</v>
      </c>
      <c r="B97" s="50" t="s">
        <v>115</v>
      </c>
      <c r="C97" s="51" t="s">
        <v>26</v>
      </c>
      <c r="D97" s="58">
        <v>1</v>
      </c>
      <c r="E97" s="63"/>
      <c r="F97" s="61"/>
      <c r="G97" s="32">
        <f aca="true" t="shared" si="4" ref="G97:G106">ROUND(ROUND(D97,2)*ROUND(F97,2),2)</f>
        <v>0</v>
      </c>
      <c r="H97" s="33">
        <f aca="true" t="shared" si="5" ref="H97:H106">ROUND(ROUND(D97,2)*ROUND(E97,2),2)</f>
        <v>0</v>
      </c>
    </row>
    <row r="98" spans="1:8" ht="31.5">
      <c r="A98" s="49">
        <v>82</v>
      </c>
      <c r="B98" s="50" t="s">
        <v>116</v>
      </c>
      <c r="C98" s="51" t="s">
        <v>26</v>
      </c>
      <c r="D98" s="58">
        <v>2</v>
      </c>
      <c r="E98" s="63"/>
      <c r="F98" s="61"/>
      <c r="G98" s="32">
        <f t="shared" si="4"/>
        <v>0</v>
      </c>
      <c r="H98" s="33">
        <f t="shared" si="5"/>
        <v>0</v>
      </c>
    </row>
    <row r="99" spans="1:8" ht="31.5">
      <c r="A99" s="49">
        <v>83</v>
      </c>
      <c r="B99" s="50" t="s">
        <v>117</v>
      </c>
      <c r="C99" s="51" t="s">
        <v>105</v>
      </c>
      <c r="D99" s="58">
        <v>5.3</v>
      </c>
      <c r="E99" s="63"/>
      <c r="F99" s="61"/>
      <c r="G99" s="32">
        <f t="shared" si="4"/>
        <v>0</v>
      </c>
      <c r="H99" s="33">
        <f t="shared" si="5"/>
        <v>0</v>
      </c>
    </row>
    <row r="100" spans="1:8" ht="31.5">
      <c r="A100" s="49">
        <v>84</v>
      </c>
      <c r="B100" s="50" t="s">
        <v>118</v>
      </c>
      <c r="C100" s="51" t="s">
        <v>105</v>
      </c>
      <c r="D100" s="58">
        <v>17.5</v>
      </c>
      <c r="E100" s="63"/>
      <c r="F100" s="61"/>
      <c r="G100" s="32">
        <f t="shared" si="4"/>
        <v>0</v>
      </c>
      <c r="H100" s="33">
        <f t="shared" si="5"/>
        <v>0</v>
      </c>
    </row>
    <row r="101" spans="1:8" ht="15.75">
      <c r="A101" s="49">
        <v>85</v>
      </c>
      <c r="B101" s="50" t="s">
        <v>119</v>
      </c>
      <c r="C101" s="51" t="s">
        <v>26</v>
      </c>
      <c r="D101" s="58">
        <v>1</v>
      </c>
      <c r="E101" s="63"/>
      <c r="F101" s="61"/>
      <c r="G101" s="32">
        <f t="shared" si="4"/>
        <v>0</v>
      </c>
      <c r="H101" s="33">
        <f t="shared" si="5"/>
        <v>0</v>
      </c>
    </row>
    <row r="102" spans="1:8" ht="31.5">
      <c r="A102" s="49">
        <v>86</v>
      </c>
      <c r="B102" s="50" t="s">
        <v>120</v>
      </c>
      <c r="C102" s="51" t="s">
        <v>26</v>
      </c>
      <c r="D102" s="58">
        <v>1</v>
      </c>
      <c r="E102" s="63"/>
      <c r="F102" s="61"/>
      <c r="G102" s="32">
        <f t="shared" si="4"/>
        <v>0</v>
      </c>
      <c r="H102" s="33">
        <f t="shared" si="5"/>
        <v>0</v>
      </c>
    </row>
    <row r="103" spans="1:8" ht="31.5">
      <c r="A103" s="49">
        <v>87</v>
      </c>
      <c r="B103" s="50" t="s">
        <v>121</v>
      </c>
      <c r="C103" s="51" t="s">
        <v>26</v>
      </c>
      <c r="D103" s="58">
        <v>1</v>
      </c>
      <c r="E103" s="63"/>
      <c r="F103" s="61"/>
      <c r="G103" s="32">
        <f t="shared" si="4"/>
        <v>0</v>
      </c>
      <c r="H103" s="33">
        <f t="shared" si="5"/>
        <v>0</v>
      </c>
    </row>
    <row r="104" spans="1:8" ht="16.5" thickBot="1">
      <c r="A104" s="49">
        <v>88</v>
      </c>
      <c r="B104" s="50" t="s">
        <v>122</v>
      </c>
      <c r="C104" s="51" t="s">
        <v>26</v>
      </c>
      <c r="D104" s="58">
        <v>1</v>
      </c>
      <c r="E104" s="63"/>
      <c r="F104" s="61"/>
      <c r="G104" s="32">
        <f t="shared" si="4"/>
        <v>0</v>
      </c>
      <c r="H104" s="33">
        <f t="shared" si="5"/>
        <v>0</v>
      </c>
    </row>
    <row r="105" spans="1:8" ht="15.75">
      <c r="A105" s="55"/>
      <c r="B105" s="46" t="s">
        <v>123</v>
      </c>
      <c r="C105" s="56"/>
      <c r="D105" s="57"/>
      <c r="E105" s="64"/>
      <c r="F105" s="48"/>
      <c r="G105" s="48"/>
      <c r="H105" s="48"/>
    </row>
    <row r="106" spans="1:8" ht="16.5" thickBot="1">
      <c r="A106" s="49">
        <v>89</v>
      </c>
      <c r="B106" s="50" t="s">
        <v>124</v>
      </c>
      <c r="C106" s="51" t="s">
        <v>26</v>
      </c>
      <c r="D106" s="58">
        <v>1</v>
      </c>
      <c r="E106" s="65"/>
      <c r="F106" s="61"/>
      <c r="G106" s="32">
        <f t="shared" si="4"/>
        <v>0</v>
      </c>
      <c r="H106" s="33">
        <f t="shared" si="5"/>
        <v>0</v>
      </c>
    </row>
    <row r="107" spans="1:8" ht="16.5" thickBot="1">
      <c r="A107" s="67" t="s">
        <v>17</v>
      </c>
      <c r="B107" s="68"/>
      <c r="C107" s="68"/>
      <c r="D107" s="68"/>
      <c r="E107" s="68"/>
      <c r="F107" s="68"/>
      <c r="G107" s="69"/>
      <c r="H107" s="34">
        <f>ROUND(SUM(H14:H106)*10%,2)</f>
        <v>0</v>
      </c>
    </row>
    <row r="108" spans="1:8" s="13" customFormat="1" ht="16.5" thickBot="1">
      <c r="A108" s="11"/>
      <c r="B108" s="12"/>
      <c r="C108" s="11"/>
      <c r="D108" s="26"/>
      <c r="E108" s="26"/>
      <c r="F108" s="35"/>
      <c r="G108" s="35"/>
      <c r="H108" s="35"/>
    </row>
    <row r="109" spans="1:8" s="13" customFormat="1" ht="16.5" thickBot="1">
      <c r="A109" s="11"/>
      <c r="B109" s="12"/>
      <c r="C109" s="11"/>
      <c r="D109" s="30"/>
      <c r="E109" s="89" t="s">
        <v>10</v>
      </c>
      <c r="F109" s="90"/>
      <c r="G109" s="36">
        <f>SUM(G14:G106)</f>
        <v>0</v>
      </c>
      <c r="H109" s="36">
        <f>SUM(H14:H107)</f>
        <v>0</v>
      </c>
    </row>
    <row r="110" spans="1:8" s="13" customFormat="1" ht="16.5" thickBot="1">
      <c r="A110" s="26"/>
      <c r="B110" s="15"/>
      <c r="C110" s="26"/>
      <c r="D110" s="26"/>
      <c r="E110" s="26"/>
      <c r="F110" s="37" t="s">
        <v>5</v>
      </c>
      <c r="G110" s="36">
        <f>G109*0.2</f>
        <v>0</v>
      </c>
      <c r="H110" s="36">
        <f>ROUND(H109*0.2,2)</f>
        <v>0</v>
      </c>
    </row>
    <row r="111" spans="1:10" s="13" customFormat="1" ht="16.5" thickBot="1">
      <c r="A111" s="26"/>
      <c r="B111" s="96" t="s">
        <v>11</v>
      </c>
      <c r="C111" s="94"/>
      <c r="D111" s="94"/>
      <c r="E111" s="94"/>
      <c r="F111" s="95"/>
      <c r="G111" s="36">
        <f>+G110+G109</f>
        <v>0</v>
      </c>
      <c r="H111" s="36">
        <f>+H110+H109</f>
        <v>0</v>
      </c>
      <c r="J111" s="14"/>
    </row>
    <row r="112" spans="1:8" s="13" customFormat="1" ht="16.5" thickBot="1">
      <c r="A112" s="26"/>
      <c r="B112" s="15"/>
      <c r="C112" s="26"/>
      <c r="D112" s="26"/>
      <c r="E112" s="26"/>
      <c r="F112" s="35"/>
      <c r="G112" s="26"/>
      <c r="H112" s="26"/>
    </row>
    <row r="113" spans="1:8" s="13" customFormat="1" ht="16.5" thickBot="1">
      <c r="A113" s="26"/>
      <c r="B113" s="93" t="s">
        <v>13</v>
      </c>
      <c r="C113" s="94"/>
      <c r="D113" s="94"/>
      <c r="E113" s="94"/>
      <c r="F113" s="95"/>
      <c r="G113" s="38" t="e">
        <f>SUM(G14:G106)/SUM(H14:H106)</f>
        <v>#DIV/0!</v>
      </c>
      <c r="H113" s="26"/>
    </row>
    <row r="114" spans="1:8" s="13" customFormat="1" ht="34.5" customHeight="1">
      <c r="A114" s="26"/>
      <c r="B114" s="15"/>
      <c r="C114" s="26"/>
      <c r="D114" s="30"/>
      <c r="E114" s="30"/>
      <c r="F114" s="39"/>
      <c r="G114" s="40"/>
      <c r="H114" s="26"/>
    </row>
    <row r="115" spans="1:8" s="13" customFormat="1" ht="15.75">
      <c r="A115" s="26"/>
      <c r="B115" s="66"/>
      <c r="C115" s="44"/>
      <c r="D115" s="44"/>
      <c r="E115" s="44"/>
      <c r="F115" s="44"/>
      <c r="G115" s="44"/>
      <c r="H115" s="44"/>
    </row>
    <row r="116" spans="1:8" s="13" customFormat="1" ht="15.75">
      <c r="A116" s="26"/>
      <c r="B116" s="66"/>
      <c r="C116" s="44"/>
      <c r="D116" s="44"/>
      <c r="E116" s="44"/>
      <c r="F116" s="44"/>
      <c r="G116" s="44"/>
      <c r="H116" s="44"/>
    </row>
    <row r="117" spans="1:8" ht="15" customHeight="1">
      <c r="A117" s="27"/>
      <c r="B117" s="17"/>
      <c r="C117" s="27"/>
      <c r="D117" s="27"/>
      <c r="E117" s="27"/>
      <c r="F117" s="41"/>
      <c r="G117" s="27"/>
      <c r="H117" s="27"/>
    </row>
    <row r="118" spans="1:8" s="16" customFormat="1" ht="15.75">
      <c r="A118" s="28"/>
      <c r="B118" s="97"/>
      <c r="C118" s="97"/>
      <c r="D118" s="28"/>
      <c r="E118" s="91" t="s">
        <v>18</v>
      </c>
      <c r="F118" s="92"/>
      <c r="G118" s="92"/>
      <c r="H118" s="92"/>
    </row>
    <row r="119" spans="1:8" s="16" customFormat="1" ht="15.75">
      <c r="A119" s="27"/>
      <c r="B119" s="18"/>
      <c r="C119" s="27"/>
      <c r="D119" s="27"/>
      <c r="E119" s="91" t="s">
        <v>19</v>
      </c>
      <c r="F119" s="92"/>
      <c r="G119" s="92"/>
      <c r="H119" s="92"/>
    </row>
    <row r="120" ht="15.75">
      <c r="B120" s="19"/>
    </row>
    <row r="121" ht="15.75">
      <c r="B121" s="19"/>
    </row>
    <row r="122" ht="15.75">
      <c r="B122" s="19"/>
    </row>
    <row r="123" ht="15.75">
      <c r="B123" s="19"/>
    </row>
    <row r="124" ht="15.75">
      <c r="B124" s="19"/>
    </row>
    <row r="125" ht="15.75">
      <c r="B125" s="19"/>
    </row>
    <row r="126" ht="15.75">
      <c r="B126" s="19"/>
    </row>
    <row r="127" ht="15.75">
      <c r="B127" s="19"/>
    </row>
    <row r="128" ht="15.75">
      <c r="B128" s="19"/>
    </row>
    <row r="129" ht="15.75">
      <c r="B129" s="19"/>
    </row>
    <row r="130" ht="15.75">
      <c r="B130" s="19"/>
    </row>
    <row r="131" ht="15.75">
      <c r="B131" s="19"/>
    </row>
    <row r="132" ht="15.75">
      <c r="B132" s="19"/>
    </row>
    <row r="133" ht="15.75">
      <c r="B133" s="19"/>
    </row>
    <row r="134" ht="15.75">
      <c r="B134" s="19"/>
    </row>
    <row r="135" ht="15.75">
      <c r="B135" s="19"/>
    </row>
    <row r="136" ht="15.75">
      <c r="B136" s="19"/>
    </row>
    <row r="137" ht="15.75">
      <c r="B137" s="19"/>
    </row>
    <row r="138" ht="15.75">
      <c r="B138" s="19"/>
    </row>
    <row r="139" ht="15.75">
      <c r="B139" s="19"/>
    </row>
    <row r="140" ht="15.75">
      <c r="B140" s="19"/>
    </row>
    <row r="141" ht="15.75">
      <c r="B141" s="20"/>
    </row>
    <row r="142" ht="15.75">
      <c r="B142" s="20"/>
    </row>
    <row r="143" ht="15.75">
      <c r="B143" s="20"/>
    </row>
    <row r="144" ht="15.75">
      <c r="B144" s="20"/>
    </row>
    <row r="145" ht="15.75">
      <c r="B145" s="20"/>
    </row>
    <row r="146" ht="15.75">
      <c r="B146" s="20"/>
    </row>
    <row r="147" ht="15.75">
      <c r="B147" s="20"/>
    </row>
    <row r="148" ht="15.75">
      <c r="B148" s="20"/>
    </row>
    <row r="149" ht="15.75">
      <c r="B149" s="20"/>
    </row>
    <row r="150" ht="15.75">
      <c r="B150" s="20"/>
    </row>
    <row r="151" ht="15.75">
      <c r="B151" s="20"/>
    </row>
    <row r="152" ht="15.75">
      <c r="B152" s="20"/>
    </row>
    <row r="153" ht="15.75">
      <c r="B153" s="20"/>
    </row>
    <row r="154" ht="15.75">
      <c r="B154" s="20"/>
    </row>
    <row r="155" ht="15.75">
      <c r="B155" s="20"/>
    </row>
    <row r="156" ht="15.75">
      <c r="B156" s="20"/>
    </row>
    <row r="157" ht="15.75">
      <c r="B157" s="20"/>
    </row>
    <row r="158" ht="15.75">
      <c r="B158" s="20"/>
    </row>
    <row r="159" ht="15.75">
      <c r="B159" s="20"/>
    </row>
    <row r="160" ht="15.75">
      <c r="B160" s="20"/>
    </row>
    <row r="161" ht="15.75">
      <c r="B161" s="20"/>
    </row>
    <row r="162" ht="15.75">
      <c r="B162" s="20"/>
    </row>
    <row r="163" ht="15.75">
      <c r="B163" s="20"/>
    </row>
    <row r="164" ht="15.75">
      <c r="B164" s="20"/>
    </row>
    <row r="165" ht="15.75">
      <c r="B165" s="20"/>
    </row>
    <row r="166" ht="15.75">
      <c r="B166" s="20"/>
    </row>
    <row r="167" ht="15.75">
      <c r="B167" s="20"/>
    </row>
    <row r="168" ht="15.75">
      <c r="B168" s="20"/>
    </row>
    <row r="169" ht="15.75">
      <c r="B169" s="20"/>
    </row>
    <row r="170" ht="15.75">
      <c r="B170" s="20"/>
    </row>
    <row r="171" ht="15.75">
      <c r="B171" s="20"/>
    </row>
    <row r="172" ht="15.75">
      <c r="B172" s="20"/>
    </row>
    <row r="173" ht="15.75">
      <c r="B173" s="20"/>
    </row>
    <row r="174" ht="15.75">
      <c r="B174" s="20"/>
    </row>
    <row r="175" ht="15.75">
      <c r="B175" s="20"/>
    </row>
    <row r="176" ht="15.75">
      <c r="B176" s="20"/>
    </row>
    <row r="177" ht="15.75">
      <c r="B177" s="20"/>
    </row>
    <row r="178" ht="15.75">
      <c r="B178" s="20"/>
    </row>
    <row r="179" ht="15.75">
      <c r="B179" s="20"/>
    </row>
    <row r="180" ht="15.75">
      <c r="B180" s="20"/>
    </row>
    <row r="181" ht="15.75">
      <c r="B181" s="20"/>
    </row>
    <row r="182" ht="15.75">
      <c r="B182" s="20"/>
    </row>
    <row r="183" ht="15.75">
      <c r="B183" s="20"/>
    </row>
    <row r="184" ht="15.75">
      <c r="B184" s="20"/>
    </row>
    <row r="185" ht="15.75">
      <c r="B185" s="20"/>
    </row>
    <row r="186" ht="15.75">
      <c r="B186" s="20"/>
    </row>
    <row r="187" ht="15.75">
      <c r="B187" s="20"/>
    </row>
    <row r="188" ht="15.75">
      <c r="B188" s="20"/>
    </row>
    <row r="189" ht="15.75">
      <c r="B189" s="20"/>
    </row>
    <row r="190" ht="15.75">
      <c r="B190" s="20"/>
    </row>
    <row r="191" ht="15.75">
      <c r="B191" s="20"/>
    </row>
    <row r="192" ht="15.75">
      <c r="B192" s="20"/>
    </row>
    <row r="193" ht="15.75">
      <c r="B193" s="20"/>
    </row>
    <row r="194" ht="15.75">
      <c r="B194" s="20"/>
    </row>
    <row r="195" ht="15.75">
      <c r="B195" s="20"/>
    </row>
    <row r="196" ht="15.75">
      <c r="B196" s="20"/>
    </row>
    <row r="197" ht="15.75">
      <c r="B197" s="20"/>
    </row>
    <row r="198" ht="15.75">
      <c r="B198" s="20"/>
    </row>
    <row r="199" ht="15.75">
      <c r="B199" s="20"/>
    </row>
    <row r="200" ht="15.75">
      <c r="B200" s="20"/>
    </row>
    <row r="201" ht="15.75">
      <c r="B201" s="20"/>
    </row>
    <row r="202" ht="15.75">
      <c r="B202" s="20"/>
    </row>
    <row r="203" ht="15.75">
      <c r="B203" s="20"/>
    </row>
    <row r="204" ht="15.75">
      <c r="B204" s="20"/>
    </row>
    <row r="205" ht="15.75">
      <c r="B205" s="20"/>
    </row>
    <row r="206" ht="15.75">
      <c r="B206" s="20"/>
    </row>
    <row r="207" ht="15.75">
      <c r="B207" s="20"/>
    </row>
    <row r="208" ht="15.75">
      <c r="B208" s="20"/>
    </row>
    <row r="209" ht="15.75">
      <c r="B209" s="20"/>
    </row>
    <row r="210" ht="15.75">
      <c r="B210" s="20"/>
    </row>
    <row r="211" ht="15.75">
      <c r="B211" s="20"/>
    </row>
    <row r="212" ht="15.75">
      <c r="B212" s="20"/>
    </row>
    <row r="213" ht="15.75">
      <c r="B213" s="20"/>
    </row>
    <row r="214" ht="15.75">
      <c r="B214" s="20"/>
    </row>
    <row r="215" ht="15.75">
      <c r="B215" s="20"/>
    </row>
    <row r="216" ht="15.75">
      <c r="B216" s="20"/>
    </row>
    <row r="217" ht="15.75">
      <c r="B217" s="20"/>
    </row>
    <row r="218" ht="15.75">
      <c r="B218" s="20"/>
    </row>
    <row r="219" ht="15.75">
      <c r="B219" s="20"/>
    </row>
    <row r="220" ht="15.75">
      <c r="B220" s="20"/>
    </row>
    <row r="221" ht="15.75">
      <c r="B221" s="20"/>
    </row>
    <row r="222" ht="15.75">
      <c r="B222" s="20"/>
    </row>
    <row r="223" ht="15.75">
      <c r="B223" s="20"/>
    </row>
    <row r="224" ht="15.75">
      <c r="B224" s="20"/>
    </row>
    <row r="225" ht="15.75">
      <c r="B225" s="20"/>
    </row>
    <row r="226" ht="15.75">
      <c r="B226" s="20"/>
    </row>
    <row r="227" ht="15.75">
      <c r="B227" s="20"/>
    </row>
    <row r="228" ht="15.75">
      <c r="B228" s="20"/>
    </row>
    <row r="229" ht="15.75">
      <c r="B229" s="20"/>
    </row>
    <row r="230" ht="15.75">
      <c r="B230" s="20"/>
    </row>
    <row r="231" ht="15.75">
      <c r="B231" s="20"/>
    </row>
    <row r="232" ht="15.75">
      <c r="B232" s="20"/>
    </row>
    <row r="233" ht="15.75">
      <c r="B233" s="20"/>
    </row>
    <row r="234" ht="15.75">
      <c r="B234" s="20"/>
    </row>
    <row r="235" ht="15.75">
      <c r="B235" s="20"/>
    </row>
    <row r="236" ht="15.75">
      <c r="B236" s="20"/>
    </row>
    <row r="237" ht="15.75">
      <c r="B237" s="20"/>
    </row>
    <row r="238" ht="15.75">
      <c r="B238" s="20"/>
    </row>
    <row r="239" ht="15.75">
      <c r="B239" s="20"/>
    </row>
    <row r="240" ht="15.75">
      <c r="B240" s="20"/>
    </row>
    <row r="241" ht="15.75">
      <c r="B241" s="20"/>
    </row>
    <row r="242" ht="15.75">
      <c r="B242" s="20"/>
    </row>
    <row r="243" ht="15.75">
      <c r="B243" s="20"/>
    </row>
    <row r="244" ht="15.75">
      <c r="B244" s="20"/>
    </row>
    <row r="245" ht="15.75">
      <c r="B245" s="20"/>
    </row>
    <row r="246" ht="15.75">
      <c r="B246" s="20"/>
    </row>
    <row r="247" ht="15.75">
      <c r="B247" s="20"/>
    </row>
    <row r="248" ht="15.75">
      <c r="B248" s="20"/>
    </row>
    <row r="249" ht="15.75">
      <c r="B249" s="20"/>
    </row>
    <row r="250" ht="15.75">
      <c r="B250" s="20"/>
    </row>
    <row r="251" ht="15.75">
      <c r="B251" s="20"/>
    </row>
    <row r="252" ht="15.75">
      <c r="B252" s="20"/>
    </row>
    <row r="253" ht="15.75">
      <c r="B253" s="20"/>
    </row>
    <row r="254" ht="15.75">
      <c r="B254" s="20"/>
    </row>
    <row r="255" ht="15.75">
      <c r="B255" s="20"/>
    </row>
    <row r="256" ht="15.75">
      <c r="B256" s="20"/>
    </row>
    <row r="257" ht="15.75">
      <c r="B257" s="20"/>
    </row>
    <row r="258" ht="15.75">
      <c r="B258" s="20"/>
    </row>
    <row r="259" ht="15.75">
      <c r="B259" s="20"/>
    </row>
    <row r="260" ht="15.75">
      <c r="B260" s="20"/>
    </row>
    <row r="261" ht="15.75">
      <c r="B261" s="20"/>
    </row>
    <row r="262" ht="15.75">
      <c r="B262" s="20"/>
    </row>
    <row r="263" ht="15.75">
      <c r="B263" s="20"/>
    </row>
    <row r="264" ht="15.75">
      <c r="B264" s="20"/>
    </row>
    <row r="265" ht="15.75">
      <c r="B265" s="20"/>
    </row>
    <row r="266" ht="15.75">
      <c r="B266" s="20"/>
    </row>
    <row r="267" ht="15.75">
      <c r="B267" s="20"/>
    </row>
    <row r="268" ht="15.75">
      <c r="B268" s="20"/>
    </row>
    <row r="269" ht="15.75">
      <c r="B269" s="20"/>
    </row>
    <row r="270" ht="15.75">
      <c r="B270" s="20"/>
    </row>
    <row r="271" ht="15.75">
      <c r="B271" s="20"/>
    </row>
    <row r="272" ht="15.75">
      <c r="B272" s="20"/>
    </row>
    <row r="273" ht="15.75">
      <c r="B273" s="20"/>
    </row>
    <row r="274" ht="15.75">
      <c r="B274" s="20"/>
    </row>
    <row r="275" ht="15.75">
      <c r="B275" s="20"/>
    </row>
    <row r="276" ht="15.75">
      <c r="B276" s="20"/>
    </row>
    <row r="277" ht="15.75">
      <c r="B277" s="20"/>
    </row>
    <row r="278" ht="15.75">
      <c r="B278" s="20"/>
    </row>
    <row r="279" ht="15.75">
      <c r="B279" s="20"/>
    </row>
    <row r="280" ht="15.75">
      <c r="B280" s="20"/>
    </row>
    <row r="281" ht="15.75">
      <c r="B281" s="20"/>
    </row>
    <row r="282" ht="15.75">
      <c r="B282" s="20"/>
    </row>
    <row r="283" ht="15.75">
      <c r="B283" s="20"/>
    </row>
    <row r="284" ht="15.75">
      <c r="B284" s="20"/>
    </row>
    <row r="285" ht="15.75">
      <c r="B285" s="20"/>
    </row>
    <row r="286" ht="15.75">
      <c r="B286" s="20"/>
    </row>
    <row r="287" ht="15.75">
      <c r="B287" s="20"/>
    </row>
    <row r="288" ht="15.75">
      <c r="B288" s="20"/>
    </row>
    <row r="289" ht="15.75">
      <c r="B289" s="20"/>
    </row>
    <row r="290" ht="15.75">
      <c r="B290" s="20"/>
    </row>
    <row r="291" ht="15.75">
      <c r="B291" s="20"/>
    </row>
    <row r="292" ht="15.75">
      <c r="B292" s="20"/>
    </row>
    <row r="293" ht="15.75">
      <c r="B293" s="20"/>
    </row>
    <row r="294" ht="15.75">
      <c r="B294" s="20"/>
    </row>
    <row r="295" ht="15.75">
      <c r="B295" s="20"/>
    </row>
    <row r="296" ht="15.75">
      <c r="B296" s="20"/>
    </row>
    <row r="297" ht="15.75">
      <c r="B297" s="20"/>
    </row>
    <row r="298" ht="15.75">
      <c r="B298" s="20"/>
    </row>
    <row r="299" ht="15.75">
      <c r="B299" s="20"/>
    </row>
    <row r="300" ht="15.75">
      <c r="B300" s="21"/>
    </row>
    <row r="301" ht="15.75">
      <c r="B301" s="21"/>
    </row>
    <row r="302" ht="15.75">
      <c r="B302" s="21"/>
    </row>
    <row r="303" ht="15.75">
      <c r="B303" s="21"/>
    </row>
    <row r="304" ht="15.75">
      <c r="B304" s="21"/>
    </row>
    <row r="305" ht="15.75">
      <c r="B305" s="21"/>
    </row>
    <row r="306" ht="15.75">
      <c r="B306" s="21"/>
    </row>
    <row r="307" ht="15.75">
      <c r="B307" s="21"/>
    </row>
    <row r="308" ht="15.75">
      <c r="B308" s="21"/>
    </row>
    <row r="309" ht="15.75">
      <c r="B309" s="21"/>
    </row>
    <row r="310" ht="15.75">
      <c r="B310" s="21"/>
    </row>
    <row r="311" ht="15.75">
      <c r="B311" s="21"/>
    </row>
    <row r="312" ht="15.75">
      <c r="B312" s="21"/>
    </row>
    <row r="313" ht="15.75">
      <c r="B313" s="21"/>
    </row>
    <row r="314" ht="15.75">
      <c r="B314" s="21"/>
    </row>
    <row r="315" ht="15.75">
      <c r="B315" s="21"/>
    </row>
    <row r="316" ht="15.75">
      <c r="B316" s="21"/>
    </row>
    <row r="317" ht="15.75">
      <c r="B317" s="21"/>
    </row>
    <row r="318" ht="15.75">
      <c r="B318" s="21"/>
    </row>
    <row r="319" ht="15.75">
      <c r="B319" s="21"/>
    </row>
    <row r="320" ht="15.75">
      <c r="B320" s="21"/>
    </row>
    <row r="321" ht="15.75">
      <c r="B321" s="21"/>
    </row>
    <row r="322" ht="15.75">
      <c r="B322" s="21"/>
    </row>
    <row r="323" ht="15.75">
      <c r="B323" s="21"/>
    </row>
    <row r="324" ht="15.75">
      <c r="B324" s="21"/>
    </row>
    <row r="325" ht="15.75">
      <c r="B325" s="21"/>
    </row>
    <row r="326" ht="15.75">
      <c r="B326" s="21"/>
    </row>
    <row r="327" ht="15.75">
      <c r="B327" s="21"/>
    </row>
    <row r="328" ht="15.75">
      <c r="B328" s="21"/>
    </row>
    <row r="329" ht="15.75">
      <c r="B329" s="21"/>
    </row>
    <row r="330" ht="15.75">
      <c r="B330" s="21"/>
    </row>
    <row r="331" ht="15.75">
      <c r="B331" s="21"/>
    </row>
    <row r="332" ht="15.75">
      <c r="B332" s="21"/>
    </row>
    <row r="333" ht="15.75">
      <c r="B333" s="21"/>
    </row>
    <row r="334" ht="15.75">
      <c r="B334" s="21"/>
    </row>
    <row r="335" ht="15.75">
      <c r="B335" s="21"/>
    </row>
    <row r="336" ht="15.75">
      <c r="B336" s="21"/>
    </row>
    <row r="337" ht="15.75">
      <c r="B337" s="21"/>
    </row>
    <row r="338" ht="15.75">
      <c r="B338" s="21"/>
    </row>
    <row r="339" ht="15.75">
      <c r="B339" s="21"/>
    </row>
    <row r="340" ht="15.75">
      <c r="B340" s="21"/>
    </row>
    <row r="341" ht="15.75">
      <c r="B341" s="21"/>
    </row>
    <row r="342" ht="15.75">
      <c r="B342" s="21"/>
    </row>
    <row r="343" ht="15.75">
      <c r="B343" s="21"/>
    </row>
    <row r="344" ht="15.75">
      <c r="B344" s="21"/>
    </row>
    <row r="345" ht="15.75">
      <c r="B345" s="21"/>
    </row>
    <row r="346" ht="15.75">
      <c r="B346" s="21"/>
    </row>
    <row r="347" ht="15.75">
      <c r="B347" s="21"/>
    </row>
    <row r="348" ht="15.75">
      <c r="B348" s="21"/>
    </row>
    <row r="349" ht="15.75">
      <c r="B349" s="21"/>
    </row>
    <row r="350" ht="15.75">
      <c r="B350" s="21"/>
    </row>
    <row r="351" ht="15.75">
      <c r="B351" s="21"/>
    </row>
    <row r="352" ht="15.75">
      <c r="B352" s="21"/>
    </row>
    <row r="353" ht="15.75">
      <c r="B353" s="21"/>
    </row>
    <row r="354" ht="15.75">
      <c r="B354" s="21"/>
    </row>
    <row r="355" ht="15.75">
      <c r="B355" s="21"/>
    </row>
    <row r="356" ht="15.75">
      <c r="B356" s="21"/>
    </row>
    <row r="357" ht="15.75">
      <c r="B357" s="21"/>
    </row>
    <row r="358" ht="15.75">
      <c r="B358" s="21"/>
    </row>
    <row r="359" ht="15.75">
      <c r="B359" s="21"/>
    </row>
    <row r="360" ht="15.75">
      <c r="B360" s="21"/>
    </row>
    <row r="361" ht="15.75">
      <c r="B361" s="21"/>
    </row>
    <row r="362" ht="15.75">
      <c r="B362" s="21"/>
    </row>
    <row r="363" ht="15.75">
      <c r="B363" s="21"/>
    </row>
    <row r="364" ht="15.75">
      <c r="B364" s="21"/>
    </row>
    <row r="365" ht="15.75">
      <c r="B365" s="21"/>
    </row>
    <row r="366" ht="15.75">
      <c r="B366" s="21"/>
    </row>
    <row r="367" ht="15.75">
      <c r="B367" s="21"/>
    </row>
    <row r="368" ht="15.75">
      <c r="B368" s="21"/>
    </row>
    <row r="369" ht="15.75">
      <c r="B369" s="21"/>
    </row>
    <row r="370" ht="15.75">
      <c r="B370" s="21"/>
    </row>
    <row r="371" ht="15.75">
      <c r="B371" s="21"/>
    </row>
    <row r="372" ht="15.75">
      <c r="B372" s="21"/>
    </row>
    <row r="373" ht="15.75">
      <c r="B373" s="21"/>
    </row>
    <row r="374" ht="15.75">
      <c r="B374" s="21"/>
    </row>
    <row r="375" ht="15.75">
      <c r="B375" s="21"/>
    </row>
    <row r="376" ht="15.75">
      <c r="B376" s="21"/>
    </row>
    <row r="377" ht="15.75">
      <c r="B377" s="21"/>
    </row>
    <row r="378" ht="15.75">
      <c r="B378" s="21"/>
    </row>
    <row r="379" ht="15.75">
      <c r="B379" s="21"/>
    </row>
    <row r="380" ht="15.75">
      <c r="B380" s="21"/>
    </row>
    <row r="381" ht="15.75">
      <c r="B381" s="21"/>
    </row>
    <row r="382" ht="15.75">
      <c r="B382" s="21"/>
    </row>
    <row r="383" ht="15.75">
      <c r="B383" s="21"/>
    </row>
    <row r="384" ht="15.75">
      <c r="B384" s="21"/>
    </row>
    <row r="385" ht="15.75">
      <c r="B385" s="21"/>
    </row>
    <row r="386" ht="15.75">
      <c r="B386" s="21"/>
    </row>
    <row r="387" ht="15.75">
      <c r="B387" s="21"/>
    </row>
    <row r="388" ht="15.75">
      <c r="B388" s="21"/>
    </row>
    <row r="389" ht="15.75">
      <c r="B389" s="21"/>
    </row>
    <row r="390" ht="15.75">
      <c r="B390" s="21"/>
    </row>
    <row r="391" ht="15.75">
      <c r="B391" s="21"/>
    </row>
    <row r="392" ht="15.75">
      <c r="B392" s="21"/>
    </row>
    <row r="393" ht="15.75">
      <c r="B393" s="21"/>
    </row>
    <row r="394" ht="15.75">
      <c r="B394" s="21"/>
    </row>
    <row r="395" ht="15.75">
      <c r="B395" s="21"/>
    </row>
    <row r="396" ht="15.75">
      <c r="B396" s="21"/>
    </row>
    <row r="397" ht="15.75">
      <c r="B397" s="21"/>
    </row>
    <row r="398" ht="15.75">
      <c r="B398" s="21"/>
    </row>
    <row r="399" ht="15.75">
      <c r="B399" s="21"/>
    </row>
    <row r="400" ht="15.75">
      <c r="B400" s="21"/>
    </row>
    <row r="401" ht="15.75">
      <c r="B401" s="21"/>
    </row>
    <row r="402" ht="15.75">
      <c r="B402" s="21"/>
    </row>
    <row r="403" ht="15.75">
      <c r="B403" s="21"/>
    </row>
    <row r="404" ht="15.75">
      <c r="B404" s="21"/>
    </row>
    <row r="405" ht="15.75">
      <c r="B405" s="21"/>
    </row>
    <row r="406" ht="15.75">
      <c r="B406" s="21"/>
    </row>
    <row r="407" ht="15.75">
      <c r="B407" s="21"/>
    </row>
    <row r="408" ht="15.75">
      <c r="B408" s="21"/>
    </row>
    <row r="409" ht="15.75">
      <c r="B409" s="21"/>
    </row>
    <row r="410" ht="15.75">
      <c r="B410" s="21"/>
    </row>
    <row r="411" ht="15.75">
      <c r="B411" s="21"/>
    </row>
    <row r="412" ht="15.75">
      <c r="B412" s="21"/>
    </row>
    <row r="413" ht="15.75">
      <c r="B413" s="21"/>
    </row>
    <row r="414" ht="15.75">
      <c r="B414" s="21"/>
    </row>
    <row r="415" ht="15.75">
      <c r="B415" s="21"/>
    </row>
    <row r="416" ht="15.75">
      <c r="B416" s="21"/>
    </row>
    <row r="417" ht="15.75">
      <c r="B417" s="21"/>
    </row>
    <row r="418" ht="15.75">
      <c r="B418" s="21"/>
    </row>
    <row r="419" ht="15.75">
      <c r="B419" s="21"/>
    </row>
    <row r="420" ht="15.75">
      <c r="B420" s="21"/>
    </row>
    <row r="421" ht="15.75">
      <c r="B421" s="21"/>
    </row>
    <row r="422" ht="15.75">
      <c r="B422" s="21"/>
    </row>
    <row r="423" ht="15.75">
      <c r="B423" s="21"/>
    </row>
    <row r="424" ht="15.75">
      <c r="B424" s="21"/>
    </row>
    <row r="425" ht="15.75">
      <c r="B425" s="21"/>
    </row>
    <row r="426" ht="15.75">
      <c r="B426" s="21"/>
    </row>
    <row r="427" ht="15.75">
      <c r="B427" s="21"/>
    </row>
    <row r="428" ht="15.75">
      <c r="B428" s="21"/>
    </row>
    <row r="429" ht="15.75">
      <c r="B429" s="21"/>
    </row>
    <row r="430" ht="15.75">
      <c r="B430" s="21"/>
    </row>
    <row r="431" ht="15.75">
      <c r="B431" s="21"/>
    </row>
    <row r="432" ht="15.75">
      <c r="B432" s="21"/>
    </row>
  </sheetData>
  <sheetProtection password="EE04" sheet="1" formatColumns="0" formatRows="0"/>
  <mergeCells count="23">
    <mergeCell ref="E109:F109"/>
    <mergeCell ref="E119:H119"/>
    <mergeCell ref="B113:F113"/>
    <mergeCell ref="B111:F111"/>
    <mergeCell ref="B118:C118"/>
    <mergeCell ref="E118:H118"/>
    <mergeCell ref="E1:H1"/>
    <mergeCell ref="A8:H8"/>
    <mergeCell ref="H10:H12"/>
    <mergeCell ref="C7:H7"/>
    <mergeCell ref="A1:D1"/>
    <mergeCell ref="A10:A12"/>
    <mergeCell ref="A4:H4"/>
    <mergeCell ref="B10:B12"/>
    <mergeCell ref="A3:H3"/>
    <mergeCell ref="A107:G107"/>
    <mergeCell ref="D10:D12"/>
    <mergeCell ref="A5:H5"/>
    <mergeCell ref="C10:C12"/>
    <mergeCell ref="E10:E12"/>
    <mergeCell ref="F11:F12"/>
    <mergeCell ref="F10:G10"/>
    <mergeCell ref="G11:G12"/>
  </mergeCells>
  <printOptions horizontalCentered="1"/>
  <pageMargins left="0.7874015748031497" right="0.3937007874015748" top="0.7086614173228347" bottom="0.5118110236220472" header="0.2362204724409449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PR-PC</cp:lastModifiedBy>
  <cp:lastPrinted>2019-03-13T13:01:36Z</cp:lastPrinted>
  <dcterms:created xsi:type="dcterms:W3CDTF">1996-10-14T23:33:28Z</dcterms:created>
  <dcterms:modified xsi:type="dcterms:W3CDTF">2020-03-12T12:33:40Z</dcterms:modified>
  <cp:category/>
  <cp:version/>
  <cp:contentType/>
  <cp:contentStatus/>
</cp:coreProperties>
</file>